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8220" activeTab="2"/>
  </bookViews>
  <sheets>
    <sheet name="Sep-13 NºOP" sheetId="1" r:id="rId1"/>
    <sheet name="Sep-13 UF" sheetId="2" r:id="rId2"/>
    <sheet name="Sep-13 US$" sheetId="3" r:id="rId3"/>
  </sheets>
  <definedNames>
    <definedName name="_xlnm.Print_Area" localSheetId="1">'Sep-13 UF'!$B$2:$L$155</definedName>
    <definedName name="_xlnm.Print_Area" localSheetId="2">'Sep-13 US$'!$B$2:$L$153</definedName>
    <definedName name="PHAUF" localSheetId="1">'Sep-13 UF'!$F$28:$F$39,OFFSET('Sep-13 UF'!$F$41,,,COUNT('Sep-13 UF'!$D$41:$D$52),1)</definedName>
    <definedName name="PHAUS" localSheetId="2">'Sep-13 US$'!$F$28:$F$39,OFFSET('Sep-13 US$'!$F$41,,,COUNT('Sep-13 US$'!$D$41:$D$52),1)</definedName>
    <definedName name="phluf" localSheetId="1">'Sep-13 UF'!$G$28:$G$39,OFFSET('Sep-13 UF'!$G$41,,,COUNT('Sep-13 UF'!$D$41:$D$52),1)</definedName>
    <definedName name="PHLUS" localSheetId="2">'Sep-13 US$'!$G$28:$G$39,OFFSET('Sep-13 US$'!$G$41,,,COUNT('Sep-13 US$'!$D$41:$D$52),1)</definedName>
    <definedName name="PMAUF" localSheetId="1">'Sep-13 UF'!$H$28:$H$39,OFFSET('Sep-13 UF'!$H$41,,,COUNT('Sep-13 UF'!$D$41:$D$52),1)</definedName>
    <definedName name="PMAUS" localSheetId="2">'Sep-13 US$'!$H$28:$H$39,OFFSET('Sep-13 US$'!$H$41,,,COUNT('Sep-13 US$'!$D$41:$D$52),1)</definedName>
    <definedName name="PMLUF" localSheetId="1">'Sep-13 UF'!$I$28:$I$39,OFFSET('Sep-13 UF'!$I$41,,,COUNT('Sep-13 UF'!$D$41:$D$52),1)</definedName>
    <definedName name="PMLUS" localSheetId="2">'Sep-13 US$'!$I$28:$I$39,OFFSET('Sep-13 US$'!$I$41,,,COUNT('Sep-13 US$'!$D$41:$D$52),1)</definedName>
    <definedName name="RVAUF" localSheetId="1">'Sep-13 UF'!$D$28:$D$39,OFFSET('Sep-13 UF'!$D$41,,,COUNT('Sep-13 UF'!$D$41:$D$52),1)</definedName>
    <definedName name="RVAUS" localSheetId="2">'Sep-13 US$'!$D$28:$D$39,OFFSET('Sep-13 US$'!$D$41,,,COUNT('Sep-13 US$'!$D$41:$D$52),1)</definedName>
    <definedName name="RVLUF" localSheetId="1">'Sep-13 UF'!$E$28:$E$39,OFFSET('Sep-13 UF'!$E$41,,,COUNT('Sep-13 UF'!$D$41:$D$52),1)</definedName>
    <definedName name="RVLUS" localSheetId="2">'Sep-13 US$'!$E$28:$E$39,OFFSET('Sep-13 US$'!$E$41,,,COUNT('Sep-13 US$'!$D$41:$D$52),1)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0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3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<sst xmlns="http://schemas.openxmlformats.org/spreadsheetml/2006/main" count="552" uniqueCount="103">
  <si>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</si>
  <si>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</si>
  <si>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</si>
  <si>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</si>
  <si>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</si>
  <si>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</si>
  <si>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</si>
  <si>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</si>
  <si>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</si>
  <si>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</si>
  <si>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</si>
  <si>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</si>
  <si>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</si>
  <si>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</si>
  <si>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</si>
  <si>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</si>
  <si>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</si>
  <si>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</si>
  <si>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</si>
  <si>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</si>
  <si>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</si>
  <si>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</si>
  <si>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</si>
  <si>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</si>
  <si>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</si>
  <si>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</si>
  <si>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</si>
  <si>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</si>
  <si>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</si>
  <si>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</si>
  <si>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</si>
  <si>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</si>
  <si>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</si>
  <si>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</si>
  <si>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</si>
  <si>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</si>
  <si>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</si>
  <si>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</si>
  <si>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</si>
  <si>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</si>
  <si>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</si>
  <si>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</si>
  <si>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</si>
  <si>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</si>
  <si>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</si>
  <si>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</si>
  <si>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</si>
  <si>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</si>
  <si>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</si>
  <si>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</si>
  <si>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</si>
  <si>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</si>
  <si>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</si>
  <si>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</si>
  <si>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</si>
  <si>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</si>
  <si>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</si>
  <si>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</si>
  <si>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</si>
  <si>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</si>
  <si>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</si>
  <si>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DEUTSCHE BANK (CHILE) S.A.              </t>
  </si>
  <si>
    <t xml:space="preserve">SCOTIA CORREDORA DE BOLSA CHILE S.A.    </t>
  </si>
  <si>
    <t xml:space="preserve">EUROAMERICA CORREDORES DE BOLSA S.A.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</si>
  <si>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</si>
  <si>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</si>
  <si>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</si>
  <si>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</si>
  <si>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</si>
  <si>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MBI CORREDORES DE BOLSA S.A.            </t>
  </si>
  <si>
    <t xml:space="preserve">FINANZAS Y NEGOCIOS S.A.  C. DE BOLSA   </t>
  </si>
  <si>
    <t xml:space="preserve">MERRILL LYNCH CORREDORES DE BOLSA SPA   </t>
  </si>
  <si>
    <t xml:space="preserve">ITAU BBA CORREDOR DE BOLSA LIMITADA     </t>
  </si>
  <si>
    <t xml:space="preserve">DEUTSCHE SECURITIES C. DE BOLSA SPA.    </t>
  </si>
  <si>
    <t xml:space="preserve">CHG CORREDORES DE BOLSA S.A.            </t>
  </si>
  <si>
    <t xml:space="preserve">NEGOCIOS Y VALORES S.A. C. DE BOLSA     </t>
  </si>
  <si>
    <t xml:space="preserve">CRUZ DEL SUR CORREDORA DE BOLSA S.A.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</si>
  <si>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</si>
  <si>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</si>
  <si>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</si>
  <si>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</si>
  <si>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</si>
  <si>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RENTA 4 CORREDORES DE BOLSA S.A.        </t>
  </si>
  <si>
    <t xml:space="preserve">JAIME LARRAIN Y CIA. C. DE BOLSA LTDA.  </t>
  </si>
  <si>
    <t xml:space="preserve">CHILEMARKET S.A. CORREDORES DE BOLSA    </t>
  </si>
  <si>
    <t>VANTRUST CAPITAL CORREDORES DE BOLSA S.A</t>
  </si>
  <si>
    <t xml:space="preserve">ETCHEGARAY S.A. CORREDORES DE BOLSA     </t>
  </si>
  <si>
    <t xml:space="preserve">FOREX CHILE CORREDORES DE BOLSA S.A.    </t>
  </si>
  <si>
    <t xml:space="preserve">YRARRAZAVAL Y CIA. C. DE BOLSA LTDA.    </t>
  </si>
  <si>
    <t>OPERACIONES ACEPTADAS EN SISTEMAS DE COMPENSACIÓN Y LIQUIDACIÓN</t>
  </si>
  <si>
    <t>Operaciones Aceptadas por CCLV * - Información Mensual</t>
  </si>
  <si>
    <t>Operaciones Ingresadas</t>
  </si>
  <si>
    <t>Operaciones Aceptadas</t>
  </si>
  <si>
    <t>Montos ingresados y liquidados en la Contraparte Central de Valores S.A.</t>
  </si>
  <si>
    <t>MONTOS LIQUIDADOS EN SISTEMAS DE COMPENSACIÓN Y LIQUIDACIÓN (US$)</t>
  </si>
  <si>
    <t>MONTOS LIQUIDADOS EN SISTEMAS DE COMPENSACIÓN Y LIQUIDACIÓN (UF)</t>
  </si>
  <si>
    <t>* Número de operaciones (una punta) ingresadas y aceptadas en los sistemas administrados por CCLV Contraparte Central de Valores S.A.</t>
  </si>
  <si>
    <t>* Monto de operaciones ingresadas y aceptadas en los sistemas administrados por CCLV Contraparte Central de Valores S.A.</t>
  </si>
  <si>
    <t>Valores expresados en unidades de fomento considerando el valor de la UF al día respectivo</t>
  </si>
  <si>
    <t>SEPTIEMBRE 2013</t>
  </si>
  <si>
    <t xml:space="preserve">CORREDORES DE BOLSA SURA S.A.           </t>
  </si>
  <si>
    <t xml:space="preserve">                    -  </t>
  </si>
  <si>
    <t>BTG PACTUAL CHILE SA CORREDORES DE BOLSA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</si>
</sst>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12" applyNumberFormat="1" applyFont="1" applyBorder="1" applyAlignment="1">
      <alignment horizontal="center" wrapText="1"/>
    </xf>
    <xf numFmtId="3" fontId="3" fillId="0" borderId="47" xfId="112" applyNumberFormat="1" applyFont="1" applyBorder="1" applyAlignment="1">
      <alignment horizontal="center" wrapText="1"/>
    </xf>
    <xf numFmtId="3" fontId="3" fillId="0" borderId="21" xfId="112" applyNumberFormat="1" applyFont="1" applyBorder="1" applyAlignment="1">
      <alignment horizontal="center" wrapText="1"/>
    </xf>
    <xf numFmtId="3" fontId="3" fillId="0" borderId="48" xfId="112" applyNumberFormat="1" applyFont="1" applyBorder="1" applyAlignment="1">
      <alignment horizontal="center" wrapText="1"/>
    </xf>
    <xf numFmtId="3" fontId="3" fillId="0" borderId="49" xfId="112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12" applyNumberFormat="1" applyFont="1" applyFill="1" applyBorder="1" applyAlignment="1">
      <alignment horizontal="center"/>
    </xf>
    <xf numFmtId="166" fontId="3" fillId="0" borderId="37" xfId="112" applyNumberFormat="1" applyFont="1" applyFill="1" applyBorder="1" applyAlignment="1">
      <alignment horizontal="center"/>
    </xf>
    <xf numFmtId="166" fontId="3" fillId="0" borderId="38" xfId="112" applyNumberFormat="1" applyFont="1" applyFill="1" applyBorder="1" applyAlignment="1">
      <alignment horizontal="center"/>
    </xf>
    <xf numFmtId="166" fontId="3" fillId="0" borderId="39" xfId="112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12" applyNumberFormat="1" applyFont="1" applyFill="1" applyBorder="1" applyAlignment="1">
      <alignment horizontal="center"/>
    </xf>
    <xf numFmtId="166" fontId="3" fillId="0" borderId="19" xfId="112" applyNumberFormat="1" applyFont="1" applyFill="1" applyBorder="1" applyAlignment="1">
      <alignment horizontal="center"/>
    </xf>
    <xf numFmtId="166" fontId="3" fillId="0" borderId="42" xfId="112" applyNumberFormat="1" applyFont="1" applyFill="1" applyBorder="1" applyAlignment="1">
      <alignment horizontal="center"/>
    </xf>
    <xf numFmtId="166" fontId="3" fillId="0" borderId="43" xfId="112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12" applyNumberFormat="1" applyFont="1" applyFill="1" applyBorder="1" applyAlignment="1">
      <alignment horizontal="center"/>
    </xf>
    <xf numFmtId="166" fontId="3" fillId="0" borderId="45" xfId="112" applyNumberFormat="1" applyFont="1" applyFill="1" applyBorder="1" applyAlignment="1">
      <alignment horizontal="center"/>
    </xf>
    <xf numFmtId="166" fontId="3" fillId="0" borderId="51" xfId="112" applyNumberFormat="1" applyFont="1" applyFill="1" applyBorder="1" applyAlignment="1">
      <alignment horizontal="center"/>
    </xf>
    <xf numFmtId="166" fontId="3" fillId="0" borderId="52" xfId="112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12" applyNumberFormat="1" applyFont="1" applyFill="1" applyBorder="1" applyAlignment="1">
      <alignment/>
    </xf>
    <xf numFmtId="166" fontId="3" fillId="0" borderId="39" xfId="112" applyNumberFormat="1" applyFont="1" applyFill="1" applyBorder="1" applyAlignment="1">
      <alignment/>
    </xf>
    <xf numFmtId="166" fontId="3" fillId="0" borderId="40" xfId="112" applyNumberFormat="1" applyFont="1" applyFill="1" applyBorder="1" applyAlignment="1">
      <alignment/>
    </xf>
    <xf numFmtId="166" fontId="3" fillId="0" borderId="0" xfId="112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12" applyNumberFormat="1" applyFont="1" applyFill="1" applyBorder="1" applyAlignment="1">
      <alignment/>
    </xf>
    <xf numFmtId="166" fontId="3" fillId="0" borderId="43" xfId="112" applyNumberFormat="1" applyFont="1" applyFill="1" applyBorder="1" applyAlignment="1">
      <alignment/>
    </xf>
    <xf numFmtId="166" fontId="3" fillId="0" borderId="44" xfId="112" applyNumberFormat="1" applyFont="1" applyFill="1" applyBorder="1" applyAlignment="1">
      <alignment/>
    </xf>
    <xf numFmtId="166" fontId="3" fillId="0" borderId="0" xfId="112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12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12" applyNumberFormat="1" applyFont="1" applyFill="1" applyBorder="1" applyAlignment="1">
      <alignment/>
    </xf>
    <xf numFmtId="166" fontId="3" fillId="0" borderId="52" xfId="112" applyNumberFormat="1" applyFont="1" applyFill="1" applyBorder="1" applyAlignment="1">
      <alignment/>
    </xf>
    <xf numFmtId="166" fontId="3" fillId="0" borderId="55" xfId="112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12" applyNumberFormat="1" applyFont="1" applyFill="1" applyBorder="1" applyAlignment="1">
      <alignment/>
    </xf>
    <xf numFmtId="166" fontId="3" fillId="0" borderId="33" xfId="112" applyNumberFormat="1" applyFont="1" applyFill="1" applyBorder="1" applyAlignment="1">
      <alignment/>
    </xf>
    <xf numFmtId="166" fontId="3" fillId="0" borderId="35" xfId="11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6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59" xfId="0" applyFont="1" applyFill="1" applyBorder="1" applyAlignment="1">
      <alignment horizontal="left" wrapText="1"/>
    </xf>
    <xf numFmtId="0" fontId="3" fillId="0" borderId="60" xfId="0" applyFont="1" applyBorder="1" applyAlignment="1">
      <alignment/>
    </xf>
    <xf numFmtId="166" fontId="3" fillId="0" borderId="61" xfId="112" applyNumberFormat="1" applyFont="1" applyFill="1" applyBorder="1" applyAlignment="1">
      <alignment horizontal="left" wrapText="1"/>
    </xf>
    <xf numFmtId="166" fontId="3" fillId="0" borderId="38" xfId="112" applyNumberFormat="1" applyFont="1" applyFill="1" applyBorder="1" applyAlignment="1">
      <alignment horizontal="left" wrapText="1"/>
    </xf>
    <xf numFmtId="166" fontId="3" fillId="0" borderId="39" xfId="112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12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12" applyNumberFormat="1" applyFont="1" applyFill="1" applyBorder="1" applyAlignment="1">
      <alignment horizontal="left" wrapText="1"/>
    </xf>
    <xf numFmtId="166" fontId="3" fillId="0" borderId="42" xfId="112" applyNumberFormat="1" applyFont="1" applyFill="1" applyBorder="1" applyAlignment="1">
      <alignment horizontal="left" wrapText="1"/>
    </xf>
    <xf numFmtId="166" fontId="3" fillId="0" borderId="43" xfId="112" applyNumberFormat="1" applyFont="1" applyFill="1" applyBorder="1" applyAlignment="1">
      <alignment horizontal="left" wrapText="1"/>
    </xf>
    <xf numFmtId="166" fontId="3" fillId="0" borderId="63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4" xfId="0" applyFont="1" applyFill="1" applyBorder="1" applyAlignment="1">
      <alignment horizontal="left" wrapText="1"/>
    </xf>
    <xf numFmtId="0" fontId="3" fillId="0" borderId="65" xfId="0" applyFont="1" applyBorder="1" applyAlignment="1">
      <alignment/>
    </xf>
    <xf numFmtId="166" fontId="3" fillId="0" borderId="66" xfId="112" applyNumberFormat="1" applyFont="1" applyFill="1" applyBorder="1" applyAlignment="1">
      <alignment horizontal="left" wrapText="1"/>
    </xf>
    <xf numFmtId="166" fontId="3" fillId="0" borderId="51" xfId="112" applyNumberFormat="1" applyFont="1" applyFill="1" applyBorder="1" applyAlignment="1">
      <alignment horizontal="left" wrapText="1"/>
    </xf>
    <xf numFmtId="166" fontId="3" fillId="0" borderId="52" xfId="112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12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1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39" applyFill="1">
      <alignment/>
      <protection/>
    </xf>
    <xf numFmtId="0" fontId="3" fillId="55" borderId="0" xfId="137" applyFont="1" applyFill="1">
      <alignment/>
      <protection/>
    </xf>
    <xf numFmtId="0" fontId="3" fillId="55" borderId="0" xfId="137" applyFont="1" applyFill="1" applyBorder="1" applyAlignment="1">
      <alignment wrapText="1"/>
      <protection/>
    </xf>
    <xf numFmtId="0" fontId="6" fillId="55" borderId="0" xfId="137" applyFont="1" applyFill="1" applyBorder="1" applyAlignment="1">
      <alignment horizontal="left" vertical="top"/>
      <protection/>
    </xf>
    <xf numFmtId="0" fontId="3" fillId="55" borderId="0" xfId="137" applyFont="1" applyFill="1" applyBorder="1" applyAlignment="1">
      <alignment horizontal="left" vertical="top"/>
      <protection/>
    </xf>
    <xf numFmtId="0" fontId="3" fillId="55" borderId="0" xfId="137" applyFont="1" applyFill="1" applyBorder="1" applyAlignment="1">
      <alignment horizontal="center" vertical="top"/>
      <protection/>
    </xf>
    <xf numFmtId="0" fontId="6" fillId="55" borderId="23" xfId="137" applyFont="1" applyFill="1" applyBorder="1" applyAlignment="1">
      <alignment horizontal="left" vertical="top"/>
      <protection/>
    </xf>
    <xf numFmtId="0" fontId="3" fillId="55" borderId="24" xfId="137" applyFont="1" applyFill="1" applyBorder="1" applyAlignment="1">
      <alignment horizontal="center" vertical="top"/>
      <protection/>
    </xf>
    <xf numFmtId="0" fontId="6" fillId="55" borderId="24" xfId="137" applyFont="1" applyFill="1" applyBorder="1" applyAlignment="1">
      <alignment horizontal="left" vertical="top"/>
      <protection/>
    </xf>
    <xf numFmtId="0" fontId="3" fillId="55" borderId="24" xfId="137" applyFont="1" applyFill="1" applyBorder="1" applyAlignment="1">
      <alignment horizontal="left" vertical="top"/>
      <protection/>
    </xf>
    <xf numFmtId="0" fontId="3" fillId="55" borderId="25" xfId="137" applyFont="1" applyFill="1" applyBorder="1" applyAlignment="1">
      <alignment horizontal="left" vertical="top"/>
      <protection/>
    </xf>
    <xf numFmtId="0" fontId="23" fillId="55" borderId="0" xfId="137" applyFont="1" applyFill="1">
      <alignment/>
      <protection/>
    </xf>
    <xf numFmtId="0" fontId="0" fillId="55" borderId="0" xfId="137" applyFill="1">
      <alignment/>
      <protection/>
    </xf>
    <xf numFmtId="49" fontId="23" fillId="55" borderId="0" xfId="137" applyNumberFormat="1" applyFont="1" applyFill="1">
      <alignment/>
      <protection/>
    </xf>
    <xf numFmtId="0" fontId="24" fillId="55" borderId="0" xfId="137" applyFont="1" applyFill="1">
      <alignment/>
      <protection/>
    </xf>
    <xf numFmtId="0" fontId="23" fillId="55" borderId="30" xfId="137" applyFont="1" applyFill="1" applyBorder="1" applyAlignment="1">
      <alignment horizontal="center"/>
      <protection/>
    </xf>
    <xf numFmtId="0" fontId="23" fillId="55" borderId="31" xfId="137" applyFont="1" applyFill="1" applyBorder="1" applyAlignment="1">
      <alignment horizontal="center"/>
      <protection/>
    </xf>
    <xf numFmtId="0" fontId="23" fillId="55" borderId="32" xfId="137" applyFont="1" applyFill="1" applyBorder="1" applyAlignment="1">
      <alignment horizontal="center" wrapText="1"/>
      <protection/>
    </xf>
    <xf numFmtId="0" fontId="23" fillId="55" borderId="33" xfId="137" applyFont="1" applyFill="1" applyBorder="1" applyAlignment="1">
      <alignment horizontal="center" wrapText="1"/>
      <protection/>
    </xf>
    <xf numFmtId="0" fontId="23" fillId="55" borderId="34" xfId="137" applyFont="1" applyFill="1" applyBorder="1" applyAlignment="1">
      <alignment horizontal="center" wrapText="1"/>
      <protection/>
    </xf>
    <xf numFmtId="0" fontId="23" fillId="55" borderId="35" xfId="137" applyFont="1" applyFill="1" applyBorder="1" applyAlignment="1">
      <alignment horizontal="center" wrapText="1"/>
      <protection/>
    </xf>
    <xf numFmtId="0" fontId="23" fillId="55" borderId="36" xfId="137" applyFont="1" applyFill="1" applyBorder="1" applyAlignment="1">
      <alignment horizontal="center" wrapText="1"/>
      <protection/>
    </xf>
    <xf numFmtId="0" fontId="23" fillId="55" borderId="67" xfId="137" applyFont="1" applyFill="1" applyBorder="1" applyAlignment="1">
      <alignment horizontal="center" wrapText="1"/>
      <protection/>
    </xf>
    <xf numFmtId="0" fontId="23" fillId="55" borderId="68" xfId="137" applyFont="1" applyFill="1" applyBorder="1" applyAlignment="1">
      <alignment horizontal="center" wrapText="1"/>
      <protection/>
    </xf>
    <xf numFmtId="0" fontId="24" fillId="55" borderId="43" xfId="137" applyFont="1" applyFill="1" applyBorder="1">
      <alignment/>
      <protection/>
    </xf>
    <xf numFmtId="3" fontId="24" fillId="55" borderId="42" xfId="120" applyNumberFormat="1" applyFont="1" applyFill="1" applyBorder="1" applyAlignment="1">
      <alignment horizontal="center" wrapText="1"/>
    </xf>
    <xf numFmtId="3" fontId="24" fillId="55" borderId="43" xfId="120" applyNumberFormat="1" applyFont="1" applyFill="1" applyBorder="1" applyAlignment="1">
      <alignment horizontal="center" wrapText="1"/>
    </xf>
    <xf numFmtId="3" fontId="24" fillId="55" borderId="29" xfId="120" applyNumberFormat="1" applyFont="1" applyFill="1" applyBorder="1" applyAlignment="1">
      <alignment horizontal="center" wrapText="1"/>
    </xf>
    <xf numFmtId="3" fontId="24" fillId="55" borderId="44" xfId="120" applyNumberFormat="1" applyFont="1" applyFill="1" applyBorder="1" applyAlignment="1">
      <alignment horizontal="center" wrapText="1"/>
    </xf>
    <xf numFmtId="3" fontId="24" fillId="55" borderId="19" xfId="120" applyNumberFormat="1" applyFont="1" applyFill="1" applyBorder="1" applyAlignment="1">
      <alignment horizontal="center" wrapText="1"/>
    </xf>
    <xf numFmtId="3" fontId="24" fillId="55" borderId="38" xfId="137" applyNumberFormat="1" applyFont="1" applyFill="1" applyBorder="1" applyAlignment="1">
      <alignment horizontal="center" wrapText="1"/>
      <protection/>
    </xf>
    <xf numFmtId="3" fontId="24" fillId="55" borderId="39" xfId="137" applyNumberFormat="1" applyFont="1" applyFill="1" applyBorder="1" applyAlignment="1">
      <alignment horizontal="center" wrapText="1"/>
      <protection/>
    </xf>
    <xf numFmtId="3" fontId="24" fillId="55" borderId="42" xfId="137" applyNumberFormat="1" applyFont="1" applyFill="1" applyBorder="1" applyAlignment="1">
      <alignment horizontal="center" wrapText="1"/>
      <protection/>
    </xf>
    <xf numFmtId="3" fontId="24" fillId="55" borderId="43" xfId="137" applyNumberFormat="1" applyFont="1" applyFill="1" applyBorder="1" applyAlignment="1">
      <alignment horizontal="center" wrapText="1"/>
      <protection/>
    </xf>
    <xf numFmtId="0" fontId="24" fillId="55" borderId="52" xfId="137" applyFont="1" applyFill="1" applyBorder="1">
      <alignment/>
      <protection/>
    </xf>
    <xf numFmtId="3" fontId="24" fillId="55" borderId="46" xfId="120" applyNumberFormat="1" applyFont="1" applyFill="1" applyBorder="1" applyAlignment="1">
      <alignment horizontal="center" wrapText="1"/>
    </xf>
    <xf numFmtId="3" fontId="24" fillId="55" borderId="47" xfId="120" applyNumberFormat="1" applyFont="1" applyFill="1" applyBorder="1" applyAlignment="1">
      <alignment horizontal="center" wrapText="1"/>
    </xf>
    <xf numFmtId="3" fontId="24" fillId="55" borderId="21" xfId="120" applyNumberFormat="1" applyFont="1" applyFill="1" applyBorder="1" applyAlignment="1">
      <alignment horizontal="center" wrapText="1"/>
    </xf>
    <xf numFmtId="3" fontId="24" fillId="55" borderId="48" xfId="120" applyNumberFormat="1" applyFont="1" applyFill="1" applyBorder="1" applyAlignment="1">
      <alignment horizontal="center" wrapText="1"/>
    </xf>
    <xf numFmtId="3" fontId="24" fillId="55" borderId="49" xfId="120" applyNumberFormat="1" applyFont="1" applyFill="1" applyBorder="1" applyAlignment="1">
      <alignment horizontal="center" wrapText="1"/>
    </xf>
    <xf numFmtId="3" fontId="24" fillId="55" borderId="51" xfId="137" applyNumberFormat="1" applyFont="1" applyFill="1" applyBorder="1" applyAlignment="1">
      <alignment horizontal="center" wrapText="1"/>
      <protection/>
    </xf>
    <xf numFmtId="3" fontId="24" fillId="55" borderId="52" xfId="137" applyNumberFormat="1" applyFont="1" applyFill="1" applyBorder="1" applyAlignment="1">
      <alignment horizontal="center" wrapText="1"/>
      <protection/>
    </xf>
    <xf numFmtId="3" fontId="23" fillId="55" borderId="30" xfId="137" applyNumberFormat="1" applyFont="1" applyFill="1" applyBorder="1" applyAlignment="1">
      <alignment horizontal="center" wrapText="1"/>
      <protection/>
    </xf>
    <xf numFmtId="3" fontId="23" fillId="55" borderId="69" xfId="137" applyNumberFormat="1" applyFont="1" applyFill="1" applyBorder="1" applyAlignment="1">
      <alignment horizontal="center" wrapText="1"/>
      <protection/>
    </xf>
    <xf numFmtId="3" fontId="23" fillId="55" borderId="54" xfId="137" applyNumberFormat="1" applyFont="1" applyFill="1" applyBorder="1" applyAlignment="1">
      <alignment horizontal="center" wrapText="1"/>
      <protection/>
    </xf>
    <xf numFmtId="3" fontId="23" fillId="55" borderId="31" xfId="137" applyNumberFormat="1" applyFont="1" applyFill="1" applyBorder="1" applyAlignment="1">
      <alignment horizontal="center" wrapText="1"/>
      <protection/>
    </xf>
    <xf numFmtId="3" fontId="23" fillId="55" borderId="34" xfId="137" applyNumberFormat="1" applyFont="1" applyFill="1" applyBorder="1" applyAlignment="1">
      <alignment horizontal="center" wrapText="1"/>
      <protection/>
    </xf>
    <xf numFmtId="3" fontId="23" fillId="55" borderId="33" xfId="137" applyNumberFormat="1" applyFont="1" applyFill="1" applyBorder="1" applyAlignment="1">
      <alignment horizontal="center" wrapText="1"/>
      <protection/>
    </xf>
    <xf numFmtId="0" fontId="24" fillId="55" borderId="37" xfId="137" applyFont="1" applyFill="1" applyBorder="1" applyAlignment="1">
      <alignment horizontal="left" wrapText="1"/>
      <protection/>
    </xf>
    <xf numFmtId="3" fontId="24" fillId="55" borderId="70" xfId="137" applyNumberFormat="1" applyFont="1" applyFill="1" applyBorder="1" applyAlignment="1">
      <alignment horizontal="center" wrapText="1"/>
      <protection/>
    </xf>
    <xf numFmtId="3" fontId="24" fillId="55" borderId="71" xfId="137" applyNumberFormat="1" applyFont="1" applyFill="1" applyBorder="1" applyAlignment="1">
      <alignment horizontal="center" wrapText="1"/>
      <protection/>
    </xf>
    <xf numFmtId="3" fontId="24" fillId="55" borderId="72" xfId="137" applyNumberFormat="1" applyFont="1" applyFill="1" applyBorder="1" applyAlignment="1">
      <alignment horizontal="center" wrapText="1"/>
      <protection/>
    </xf>
    <xf numFmtId="0" fontId="24" fillId="55" borderId="19" xfId="137" applyFont="1" applyFill="1" applyBorder="1" applyAlignment="1">
      <alignment horizontal="left" wrapText="1"/>
      <protection/>
    </xf>
    <xf numFmtId="3" fontId="24" fillId="55" borderId="44" xfId="137" applyNumberFormat="1" applyFont="1" applyFill="1" applyBorder="1" applyAlignment="1">
      <alignment horizontal="center" wrapText="1"/>
      <protection/>
    </xf>
    <xf numFmtId="0" fontId="24" fillId="55" borderId="45" xfId="137" applyFont="1" applyFill="1" applyBorder="1" applyAlignment="1">
      <alignment horizontal="left" wrapText="1"/>
      <protection/>
    </xf>
    <xf numFmtId="3" fontId="24" fillId="55" borderId="46" xfId="137" applyNumberFormat="1" applyFont="1" applyFill="1" applyBorder="1" applyAlignment="1">
      <alignment horizontal="center" wrapText="1"/>
      <protection/>
    </xf>
    <xf numFmtId="3" fontId="24" fillId="55" borderId="47" xfId="137" applyNumberFormat="1" applyFont="1" applyFill="1" applyBorder="1" applyAlignment="1">
      <alignment horizontal="center" wrapText="1"/>
      <protection/>
    </xf>
    <xf numFmtId="3" fontId="24" fillId="55" borderId="40" xfId="137" applyNumberFormat="1" applyFont="1" applyFill="1" applyBorder="1" applyAlignment="1">
      <alignment horizontal="center" wrapText="1"/>
      <protection/>
    </xf>
    <xf numFmtId="3" fontId="24" fillId="55" borderId="73" xfId="137" applyNumberFormat="1" applyFont="1" applyFill="1" applyBorder="1" applyAlignment="1">
      <alignment horizontal="center" wrapText="1"/>
      <protection/>
    </xf>
    <xf numFmtId="3" fontId="24" fillId="55" borderId="74" xfId="137" applyNumberFormat="1" applyFont="1" applyFill="1" applyBorder="1" applyAlignment="1">
      <alignment horizontal="center" wrapText="1"/>
      <protection/>
    </xf>
    <xf numFmtId="0" fontId="23" fillId="55" borderId="0" xfId="137" applyFont="1" applyFill="1" applyBorder="1" applyAlignment="1">
      <alignment horizontal="center" wrapText="1"/>
      <protection/>
    </xf>
    <xf numFmtId="3" fontId="23" fillId="55" borderId="0" xfId="137" applyNumberFormat="1" applyFont="1" applyFill="1" applyBorder="1" applyAlignment="1">
      <alignment horizontal="center" wrapText="1"/>
      <protection/>
    </xf>
    <xf numFmtId="0" fontId="23" fillId="55" borderId="0" xfId="137" applyFont="1" applyFill="1" applyBorder="1" applyAlignment="1">
      <alignment horizontal="left"/>
      <protection/>
    </xf>
    <xf numFmtId="0" fontId="24" fillId="55" borderId="0" xfId="137" applyFont="1" applyFill="1" applyBorder="1" applyAlignment="1">
      <alignment horizontal="left"/>
      <protection/>
    </xf>
    <xf numFmtId="0" fontId="23" fillId="55" borderId="51" xfId="137" applyFont="1" applyFill="1" applyBorder="1" applyAlignment="1">
      <alignment horizontal="center" wrapText="1"/>
      <protection/>
    </xf>
    <xf numFmtId="0" fontId="23" fillId="55" borderId="52" xfId="137" applyFont="1" applyFill="1" applyBorder="1" applyAlignment="1">
      <alignment horizontal="center" wrapText="1"/>
      <protection/>
    </xf>
    <xf numFmtId="0" fontId="23" fillId="55" borderId="46" xfId="137" applyFont="1" applyFill="1" applyBorder="1" applyAlignment="1">
      <alignment horizontal="center" wrapText="1"/>
      <protection/>
    </xf>
    <xf numFmtId="0" fontId="23" fillId="55" borderId="47" xfId="137" applyFont="1" applyFill="1" applyBorder="1" applyAlignment="1">
      <alignment horizontal="center" wrapText="1"/>
      <protection/>
    </xf>
    <xf numFmtId="0" fontId="23" fillId="55" borderId="39" xfId="137" applyFont="1" applyFill="1" applyBorder="1" applyAlignment="1">
      <alignment/>
      <protection/>
    </xf>
    <xf numFmtId="166" fontId="0" fillId="55" borderId="38" xfId="120" applyNumberFormat="1" applyFill="1" applyBorder="1" applyAlignment="1">
      <alignment horizontal="center"/>
    </xf>
    <xf numFmtId="166" fontId="0" fillId="55" borderId="39" xfId="120" applyNumberFormat="1" applyFill="1" applyBorder="1" applyAlignment="1">
      <alignment horizontal="center"/>
    </xf>
    <xf numFmtId="166" fontId="0" fillId="55" borderId="41" xfId="120" applyNumberFormat="1" applyFill="1" applyBorder="1" applyAlignment="1">
      <alignment horizontal="center"/>
    </xf>
    <xf numFmtId="166" fontId="0" fillId="55" borderId="37" xfId="120" applyNumberFormat="1" applyFill="1" applyBorder="1" applyAlignment="1">
      <alignment horizontal="center"/>
    </xf>
    <xf numFmtId="0" fontId="23" fillId="55" borderId="43" xfId="137" applyFont="1" applyFill="1" applyBorder="1" applyAlignment="1">
      <alignment/>
      <protection/>
    </xf>
    <xf numFmtId="166" fontId="0" fillId="55" borderId="42" xfId="120" applyNumberFormat="1" applyFill="1" applyBorder="1" applyAlignment="1">
      <alignment horizontal="center"/>
    </xf>
    <xf numFmtId="166" fontId="0" fillId="55" borderId="43" xfId="120" applyNumberFormat="1" applyFill="1" applyBorder="1" applyAlignment="1">
      <alignment horizontal="center"/>
    </xf>
    <xf numFmtId="166" fontId="0" fillId="55" borderId="29" xfId="120" applyNumberFormat="1" applyFill="1" applyBorder="1" applyAlignment="1">
      <alignment horizontal="center"/>
    </xf>
    <xf numFmtId="166" fontId="0" fillId="55" borderId="19" xfId="120" applyNumberFormat="1" applyFill="1" applyBorder="1" applyAlignment="1">
      <alignment horizontal="center"/>
    </xf>
    <xf numFmtId="0" fontId="23" fillId="55" borderId="52" xfId="137" applyFont="1" applyFill="1" applyBorder="1" applyAlignment="1">
      <alignment/>
      <protection/>
    </xf>
    <xf numFmtId="166" fontId="0" fillId="55" borderId="51" xfId="120" applyNumberFormat="1" applyFill="1" applyBorder="1" applyAlignment="1">
      <alignment horizontal="center"/>
    </xf>
    <xf numFmtId="166" fontId="0" fillId="55" borderId="52" xfId="120" applyNumberFormat="1" applyFill="1" applyBorder="1" applyAlignment="1">
      <alignment horizontal="center"/>
    </xf>
    <xf numFmtId="166" fontId="0" fillId="55" borderId="53" xfId="120" applyNumberFormat="1" applyFill="1" applyBorder="1" applyAlignment="1">
      <alignment horizontal="center"/>
    </xf>
    <xf numFmtId="166" fontId="0" fillId="55" borderId="45" xfId="12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24" fillId="55" borderId="0" xfId="137" applyFont="1" applyFill="1">
      <alignment/>
      <protection/>
    </xf>
    <xf numFmtId="3" fontId="24" fillId="55" borderId="42" xfId="137" applyNumberFormat="1" applyFont="1" applyFill="1" applyBorder="1" applyAlignment="1">
      <alignment horizontal="center" wrapText="1"/>
      <protection/>
    </xf>
    <xf numFmtId="3" fontId="24" fillId="55" borderId="43" xfId="137" applyNumberFormat="1" applyFont="1" applyFill="1" applyBorder="1" applyAlignment="1">
      <alignment horizontal="center" wrapText="1"/>
      <protection/>
    </xf>
    <xf numFmtId="3" fontId="24" fillId="55" borderId="44" xfId="137" applyNumberFormat="1" applyFont="1" applyFill="1" applyBorder="1" applyAlignment="1">
      <alignment horizontal="center" wrapText="1"/>
      <protection/>
    </xf>
    <xf numFmtId="0" fontId="24" fillId="55" borderId="0" xfId="137" applyFont="1" applyFill="1">
      <alignment/>
      <protection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55" borderId="0" xfId="137" applyFont="1" applyFill="1">
      <alignment/>
      <protection/>
    </xf>
    <xf numFmtId="0" fontId="3" fillId="0" borderId="0" xfId="0" applyFont="1" applyFill="1" applyBorder="1" applyAlignment="1">
      <alignment horizontal="left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24" fillId="55" borderId="0" xfId="137" applyFont="1" applyFill="1">
      <alignment/>
      <protection/>
    </xf>
    <xf numFmtId="0" fontId="8" fillId="0" borderId="70" xfId="0" applyFont="1" applyFill="1" applyBorder="1" applyAlignment="1">
      <alignment horizontal="right" wrapText="1"/>
    </xf>
    <xf numFmtId="0" fontId="8" fillId="0" borderId="72" xfId="0" applyFont="1" applyFill="1" applyBorder="1" applyAlignment="1">
      <alignment horizontal="right" wrapText="1"/>
    </xf>
    <xf numFmtId="0" fontId="3" fillId="0" borderId="71" xfId="0" applyFont="1" applyFill="1" applyBorder="1" applyAlignment="1">
      <alignment/>
    </xf>
    <xf numFmtId="166" fontId="3" fillId="0" borderId="70" xfId="112" applyNumberFormat="1" applyFont="1" applyFill="1" applyBorder="1" applyAlignment="1">
      <alignment/>
    </xf>
    <xf numFmtId="166" fontId="3" fillId="0" borderId="71" xfId="112" applyNumberFormat="1" applyFont="1" applyFill="1" applyBorder="1" applyAlignment="1">
      <alignment/>
    </xf>
    <xf numFmtId="166" fontId="3" fillId="0" borderId="72" xfId="112" applyNumberFormat="1" applyFont="1" applyFill="1" applyBorder="1" applyAlignment="1">
      <alignment/>
    </xf>
    <xf numFmtId="3" fontId="3" fillId="0" borderId="48" xfId="0" applyNumberFormat="1" applyFont="1" applyBorder="1" applyAlignment="1">
      <alignment horizontal="center" wrapText="1"/>
    </xf>
    <xf numFmtId="3" fontId="6" fillId="0" borderId="31" xfId="0" applyNumberFormat="1" applyFont="1" applyBorder="1" applyAlignment="1">
      <alignment horizontal="center" wrapText="1"/>
    </xf>
    <xf numFmtId="3" fontId="6" fillId="0" borderId="54" xfId="0" applyNumberFormat="1" applyFont="1" applyBorder="1" applyAlignment="1">
      <alignment horizontal="center" wrapText="1"/>
    </xf>
    <xf numFmtId="0" fontId="23" fillId="55" borderId="73" xfId="137" applyFont="1" applyFill="1" applyBorder="1" applyAlignment="1">
      <alignment horizontal="center" vertical="center" textRotation="90" wrapText="1"/>
      <protection/>
    </xf>
    <xf numFmtId="0" fontId="25" fillId="55" borderId="67" xfId="137" applyFont="1" applyFill="1" applyBorder="1" applyAlignment="1">
      <alignment horizontal="center" vertical="center" textRotation="90" wrapText="1"/>
      <protection/>
    </xf>
    <xf numFmtId="0" fontId="25" fillId="55" borderId="32" xfId="137" applyFont="1" applyFill="1" applyBorder="1" applyAlignment="1">
      <alignment horizontal="center" vertical="center" textRotation="90" wrapText="1"/>
      <protection/>
    </xf>
    <xf numFmtId="0" fontId="23" fillId="55" borderId="30" xfId="137" applyFont="1" applyFill="1" applyBorder="1" applyAlignment="1">
      <alignment horizontal="center" wrapText="1"/>
      <protection/>
    </xf>
    <xf numFmtId="0" fontId="23" fillId="55" borderId="69" xfId="137" applyFont="1" applyFill="1" applyBorder="1" applyAlignment="1">
      <alignment horizontal="center" wrapText="1"/>
      <protection/>
    </xf>
    <xf numFmtId="0" fontId="23" fillId="55" borderId="38" xfId="137" applyFont="1" applyFill="1" applyBorder="1" applyAlignment="1">
      <alignment horizontal="center" vertical="center" textRotation="90" wrapText="1"/>
      <protection/>
    </xf>
    <xf numFmtId="0" fontId="23" fillId="55" borderId="42" xfId="137" applyFont="1" applyFill="1" applyBorder="1" applyAlignment="1">
      <alignment horizontal="center" vertical="center" textRotation="90" wrapText="1"/>
      <protection/>
    </xf>
    <xf numFmtId="0" fontId="23" fillId="55" borderId="51" xfId="137" applyFont="1" applyFill="1" applyBorder="1" applyAlignment="1">
      <alignment horizontal="center" vertical="center" textRotation="90" wrapText="1"/>
      <protection/>
    </xf>
    <xf numFmtId="0" fontId="23" fillId="55" borderId="26" xfId="137" applyFont="1" applyFill="1" applyBorder="1" applyAlignment="1">
      <alignment horizontal="center" wrapText="1"/>
      <protection/>
    </xf>
    <xf numFmtId="0" fontId="23" fillId="55" borderId="28" xfId="137" applyFont="1" applyFill="1" applyBorder="1" applyAlignment="1">
      <alignment horizontal="center" wrapText="1"/>
      <protection/>
    </xf>
    <xf numFmtId="0" fontId="23" fillId="55" borderId="27" xfId="137" applyFont="1" applyFill="1" applyBorder="1" applyAlignment="1">
      <alignment horizontal="center" wrapText="1"/>
      <protection/>
    </xf>
    <xf numFmtId="0" fontId="23" fillId="55" borderId="56" xfId="137" applyFont="1" applyFill="1" applyBorder="1" applyAlignment="1">
      <alignment horizontal="center" vertical="center" wrapText="1"/>
      <protection/>
    </xf>
    <xf numFmtId="0" fontId="23" fillId="55" borderId="75" xfId="137" applyFont="1" applyFill="1" applyBorder="1" applyAlignment="1">
      <alignment horizontal="center" vertical="center" wrapText="1"/>
      <protection/>
    </xf>
    <xf numFmtId="0" fontId="0" fillId="55" borderId="76" xfId="137" applyFill="1" applyBorder="1" applyAlignment="1">
      <alignment horizontal="center" vertical="center" wrapText="1"/>
      <protection/>
    </xf>
    <xf numFmtId="0" fontId="0" fillId="55" borderId="77" xfId="137" applyFill="1" applyBorder="1" applyAlignment="1">
      <alignment horizontal="center" vertical="center" wrapText="1"/>
      <protection/>
    </xf>
    <xf numFmtId="49" fontId="25" fillId="55" borderId="0" xfId="137" applyNumberFormat="1" applyFont="1" applyFill="1" applyBorder="1" applyAlignment="1">
      <alignment horizontal="center" vertical="center" wrapText="1"/>
      <protection/>
    </xf>
    <xf numFmtId="0" fontId="0" fillId="55" borderId="0" xfId="137" applyFill="1" applyBorder="1" applyAlignment="1">
      <alignment horizontal="center" vertical="center" wrapText="1"/>
      <protection/>
    </xf>
    <xf numFmtId="0" fontId="23" fillId="55" borderId="78" xfId="137" applyFont="1" applyFill="1" applyBorder="1" applyAlignment="1">
      <alignment horizontal="center" wrapText="1"/>
      <protection/>
    </xf>
    <xf numFmtId="0" fontId="23" fillId="55" borderId="54" xfId="137" applyFont="1" applyFill="1" applyBorder="1" applyAlignment="1">
      <alignment horizontal="center" wrapText="1"/>
      <protection/>
    </xf>
    <xf numFmtId="0" fontId="6" fillId="55" borderId="19" xfId="137" applyFont="1" applyFill="1" applyBorder="1" applyAlignment="1">
      <alignment horizontal="left" vertical="top"/>
      <protection/>
    </xf>
    <xf numFmtId="0" fontId="6" fillId="55" borderId="20" xfId="137" applyFont="1" applyFill="1" applyBorder="1" applyAlignment="1">
      <alignment horizontal="left" vertical="top"/>
      <protection/>
    </xf>
    <xf numFmtId="0" fontId="6" fillId="55" borderId="29" xfId="137" applyFont="1" applyFill="1" applyBorder="1" applyAlignment="1">
      <alignment horizontal="left" vertical="top"/>
      <protection/>
    </xf>
    <xf numFmtId="0" fontId="3" fillId="55" borderId="49" xfId="137" applyFont="1" applyFill="1" applyBorder="1" applyAlignment="1">
      <alignment horizontal="left" vertical="top" wrapText="1"/>
      <protection/>
    </xf>
    <xf numFmtId="0" fontId="0" fillId="55" borderId="79" xfId="137" applyFill="1" applyBorder="1" applyAlignment="1">
      <alignment wrapText="1"/>
      <protection/>
    </xf>
    <xf numFmtId="0" fontId="0" fillId="55" borderId="21" xfId="137" applyFill="1" applyBorder="1" applyAlignment="1">
      <alignment wrapText="1"/>
      <protection/>
    </xf>
    <xf numFmtId="0" fontId="0" fillId="55" borderId="80" xfId="137" applyFill="1" applyBorder="1" applyAlignment="1">
      <alignment wrapText="1"/>
      <protection/>
    </xf>
    <xf numFmtId="0" fontId="0" fillId="55" borderId="0" xfId="137" applyFill="1" applyBorder="1" applyAlignment="1">
      <alignment wrapText="1"/>
      <protection/>
    </xf>
    <xf numFmtId="0" fontId="0" fillId="55" borderId="22" xfId="137" applyFill="1" applyBorder="1" applyAlignment="1">
      <alignment wrapText="1"/>
      <protection/>
    </xf>
    <xf numFmtId="0" fontId="6" fillId="55" borderId="80" xfId="137" applyFont="1" applyFill="1" applyBorder="1" applyAlignment="1">
      <alignment horizontal="left" vertical="top" wrapText="1"/>
      <protection/>
    </xf>
    <xf numFmtId="0" fontId="23" fillId="55" borderId="19" xfId="137" applyFont="1" applyFill="1" applyBorder="1" applyAlignment="1">
      <alignment horizontal="left"/>
      <protection/>
    </xf>
    <xf numFmtId="0" fontId="23" fillId="55" borderId="20" xfId="137" applyFont="1" applyFill="1" applyBorder="1" applyAlignment="1">
      <alignment horizontal="left"/>
      <protection/>
    </xf>
    <xf numFmtId="0" fontId="23" fillId="55" borderId="29" xfId="137" applyFont="1" applyFill="1" applyBorder="1" applyAlignment="1">
      <alignment horizontal="left"/>
      <protection/>
    </xf>
    <xf numFmtId="0" fontId="23" fillId="55" borderId="0" xfId="137" applyFont="1" applyFill="1" applyBorder="1" applyAlignment="1">
      <alignment horizontal="center" wrapText="1"/>
      <protection/>
    </xf>
    <xf numFmtId="0" fontId="21" fillId="36" borderId="26" xfId="137" applyFont="1" applyFill="1" applyBorder="1" applyAlignment="1">
      <alignment horizontal="center" vertical="center" wrapText="1"/>
      <protection/>
    </xf>
    <xf numFmtId="0" fontId="0" fillId="0" borderId="27" xfId="137" applyBorder="1" applyAlignment="1">
      <alignment horizontal="center" vertical="center" wrapText="1"/>
      <protection/>
    </xf>
    <xf numFmtId="49" fontId="22" fillId="36" borderId="26" xfId="137" applyNumberFormat="1" applyFont="1" applyFill="1" applyBorder="1" applyAlignment="1">
      <alignment horizontal="center" vertical="center" wrapText="1"/>
      <protection/>
    </xf>
    <xf numFmtId="0" fontId="0" fillId="36" borderId="28" xfId="137" applyFill="1" applyBorder="1" applyAlignment="1">
      <alignment horizontal="center" vertical="center" wrapText="1"/>
      <protection/>
    </xf>
    <xf numFmtId="0" fontId="3" fillId="55" borderId="81" xfId="137" applyFont="1" applyFill="1" applyBorder="1" applyAlignment="1">
      <alignment horizontal="left"/>
      <protection/>
    </xf>
    <xf numFmtId="0" fontId="0" fillId="55" borderId="23" xfId="137" applyFill="1" applyBorder="1" applyAlignment="1">
      <alignment wrapText="1"/>
      <protection/>
    </xf>
    <xf numFmtId="0" fontId="0" fillId="55" borderId="24" xfId="137" applyFill="1" applyBorder="1" applyAlignment="1">
      <alignment wrapText="1"/>
      <protection/>
    </xf>
    <xf numFmtId="0" fontId="0" fillId="55" borderId="25" xfId="137" applyFill="1" applyBorder="1" applyAlignment="1">
      <alignment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8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wrapText="1"/>
    </xf>
    <xf numFmtId="164" fontId="6" fillId="0" borderId="56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5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Buena 3" xfId="77"/>
    <cellStyle name="Cálculo" xfId="78"/>
    <cellStyle name="Cálculo 2" xfId="79"/>
    <cellStyle name="Celda de comprobación" xfId="80"/>
    <cellStyle name="Celda de comprobación 2" xfId="81"/>
    <cellStyle name="Celda vinculada" xfId="82"/>
    <cellStyle name="Celda vinculada 2" xfId="83"/>
    <cellStyle name="Encabezado 4" xfId="84"/>
    <cellStyle name="Encabezado 4 2" xfId="85"/>
    <cellStyle name="Énfasis1" xfId="86"/>
    <cellStyle name="Énfasis1 2" xfId="87"/>
    <cellStyle name="Énfasis1 3" xfId="88"/>
    <cellStyle name="Énfasis2" xfId="89"/>
    <cellStyle name="Énfasis2 2" xfId="90"/>
    <cellStyle name="Énfasis2 3" xfId="91"/>
    <cellStyle name="Énfasis3" xfId="92"/>
    <cellStyle name="Énfasis3 2" xfId="93"/>
    <cellStyle name="Énfasis3 3" xfId="94"/>
    <cellStyle name="Énfasis4" xfId="95"/>
    <cellStyle name="Énfasis4 2" xfId="96"/>
    <cellStyle name="Énfasis4 3" xfId="97"/>
    <cellStyle name="Énfasis5" xfId="98"/>
    <cellStyle name="Énfasis5 2" xfId="99"/>
    <cellStyle name="Énfasis5 3" xfId="100"/>
    <cellStyle name="Énfasis6" xfId="101"/>
    <cellStyle name="Énfasis6 2" xfId="102"/>
    <cellStyle name="Énfasis6 3" xfId="103"/>
    <cellStyle name="Entrada" xfId="104"/>
    <cellStyle name="Entrada 2" xfId="105"/>
    <cellStyle name="Euro" xfId="106"/>
    <cellStyle name="Euro 2" xfId="107"/>
    <cellStyle name="Hipervínculo 2" xfId="108"/>
    <cellStyle name="Incorrecto" xfId="109"/>
    <cellStyle name="Incorrecto 2" xfId="110"/>
    <cellStyle name="Incorrecto 3" xfId="111"/>
    <cellStyle name="Comma" xfId="112"/>
    <cellStyle name="Comma [0]" xfId="113"/>
    <cellStyle name="Millares 2" xfId="114"/>
    <cellStyle name="Millares 2 2" xfId="115"/>
    <cellStyle name="Millares 2 3" xfId="116"/>
    <cellStyle name="Millares 3" xfId="117"/>
    <cellStyle name="Millares 4" xfId="118"/>
    <cellStyle name="Millares 4 2" xfId="119"/>
    <cellStyle name="Millares 5" xfId="120"/>
    <cellStyle name="Millares 5 2" xfId="121"/>
    <cellStyle name="Millares 5 3" xfId="122"/>
    <cellStyle name="Millares 6" xfId="123"/>
    <cellStyle name="Millares 6 2" xfId="124"/>
    <cellStyle name="Currency" xfId="125"/>
    <cellStyle name="Currency [0]" xfId="126"/>
    <cellStyle name="Neutral" xfId="127"/>
    <cellStyle name="Neutral 2" xfId="128"/>
    <cellStyle name="Normal 2" xfId="129"/>
    <cellStyle name="Normal 2 2" xfId="130"/>
    <cellStyle name="Normal 2 3" xfId="131"/>
    <cellStyle name="Normal 2 4" xfId="132"/>
    <cellStyle name="Normal 2 5" xfId="133"/>
    <cellStyle name="Normal 3" xfId="134"/>
    <cellStyle name="Normal 3 2" xfId="135"/>
    <cellStyle name="Normal 4" xfId="136"/>
    <cellStyle name="Normal 4 2" xfId="137"/>
    <cellStyle name="Normal 4 3" xfId="138"/>
    <cellStyle name="Normal 5" xfId="139"/>
    <cellStyle name="Normal 5 2" xfId="140"/>
    <cellStyle name="Notas" xfId="141"/>
    <cellStyle name="Notas 2" xfId="142"/>
    <cellStyle name="Percent" xfId="143"/>
    <cellStyle name="Porcentaje 2" xfId="144"/>
    <cellStyle name="Porcentaje 3" xfId="145"/>
    <cellStyle name="Porcentaje 3 2" xfId="146"/>
    <cellStyle name="Salida" xfId="147"/>
    <cellStyle name="Salida 2" xfId="148"/>
    <cellStyle name="Texto de advertencia" xfId="149"/>
    <cellStyle name="Texto de advertencia 2" xfId="150"/>
    <cellStyle name="Texto explicativo" xfId="151"/>
    <cellStyle name="Texto explicativo 2" xfId="152"/>
    <cellStyle name="Texto explicativo 3" xfId="153"/>
    <cellStyle name="Título" xfId="154"/>
    <cellStyle name="Título 1" xfId="155"/>
    <cellStyle name="Título 1 2" xfId="156"/>
    <cellStyle name="Título 1 3" xfId="157"/>
    <cellStyle name="Título 2" xfId="158"/>
    <cellStyle name="Título 2 2" xfId="159"/>
    <cellStyle name="Título 2 3" xfId="160"/>
    <cellStyle name="Título 3" xfId="161"/>
    <cellStyle name="Título 3 2" xfId="162"/>
    <cellStyle name="Título 3 3" xfId="163"/>
    <cellStyle name="Título 4" xfId="164"/>
    <cellStyle name="Total" xfId="165"/>
    <cellStyle name="Total 2" xfId="166"/>
  </cellStyles>
  <dxfs count="26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'Sep-13 UF'!$D$26:$E$26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UF'!$B$28:$C$39,'Sep-13 UF'!$B$41:$C$52)</c:f>
              <c:strCache/>
            </c:strRef>
          </c:cat>
          <c:val>
            <c:numRef>
              <c:f>('Sep-13 UF'!$D$28:$D$39,'Sep-13 UF'!$D$41:$D$49)</c:f>
              <c:numCache/>
            </c:numRef>
          </c:val>
          <c:smooth val="0"/>
        </c:ser>
        <c:ser>
          <c:idx val="1"/>
          <c:order val="1"/>
          <c:tx>
            <c:strRef>
              <c:f>'Sep-13 UF'!$F$26:$G$26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UF'!$B$28:$C$39,'Sep-13 UF'!$B$41:$C$52)</c:f>
              <c:strCache/>
            </c:strRef>
          </c:cat>
          <c:val>
            <c:numRef>
              <c:f>('Sep-13 UF'!$F$28:$F$39,'Sep-13 UF'!$F$41:$F$49)</c:f>
              <c:numCache/>
            </c:numRef>
          </c:val>
          <c:smooth val="0"/>
        </c:ser>
        <c:ser>
          <c:idx val="2"/>
          <c:order val="2"/>
          <c:tx>
            <c:strRef>
              <c:f>'Sep-13 UF'!$H$26:$I$26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UF'!$B$28:$C$39,'Sep-13 UF'!$B$41:$C$52)</c:f>
              <c:strCache/>
            </c:strRef>
          </c:cat>
          <c:val>
            <c:numRef>
              <c:f>('Sep-13 UF'!$H$28:$H$39,'Sep-13 UF'!$H$41:$H$49)</c:f>
              <c:numCache/>
            </c:numRef>
          </c:val>
          <c:smooth val="0"/>
        </c:ser>
        <c:marker val="1"/>
        <c:axId val="63282236"/>
        <c:axId val="32669213"/>
      </c:line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2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'Sep-13 UF'!$D$26:$E$26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UF'!$B$28:$C$39,'Sep-13 UF'!$B$41:$C$52)</c:f>
              <c:strCache/>
            </c:strRef>
          </c:cat>
          <c:val>
            <c:numRef>
              <c:f>('Sep-13 UF'!$E$28:$E$39,'Sep-13 UF'!$E$41:$E$49)</c:f>
              <c:numCache/>
            </c:numRef>
          </c:val>
          <c:smooth val="0"/>
        </c:ser>
        <c:ser>
          <c:idx val="1"/>
          <c:order val="1"/>
          <c:tx>
            <c:strRef>
              <c:f>'Sep-13 UF'!$F$26:$G$26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UF'!$B$28:$C$39,'Sep-13 UF'!$B$41:$C$52)</c:f>
              <c:strCache/>
            </c:strRef>
          </c:cat>
          <c:val>
            <c:numRef>
              <c:f>('Sep-13 UF'!$G$28:$G$39,'Sep-13 UF'!$G$41:$G$49)</c:f>
              <c:numCache/>
            </c:numRef>
          </c:val>
          <c:smooth val="0"/>
        </c:ser>
        <c:ser>
          <c:idx val="2"/>
          <c:order val="2"/>
          <c:tx>
            <c:strRef>
              <c:f>'Sep-13 UF'!$H$26:$I$26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UF'!$B$28:$C$39,'Sep-13 UF'!$B$41:$C$52)</c:f>
              <c:strCache/>
            </c:strRef>
          </c:cat>
          <c:val>
            <c:numRef>
              <c:f>('Sep-13 UF'!$I$28:$I$39,'Sep-13 UF'!$I$41:$I$49)</c:f>
              <c:numCache/>
            </c:numRef>
          </c:val>
          <c:smooth val="0"/>
        </c:ser>
        <c:marker val="1"/>
        <c:axId val="25587462"/>
        <c:axId val="28960567"/>
      </c:line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0567"/>
        <c:crosses val="autoZero"/>
        <c:auto val="1"/>
        <c:lblOffset val="100"/>
        <c:tickLblSkip val="1"/>
        <c:noMultiLvlLbl val="0"/>
      </c:catAx>
      <c:valAx>
        <c:axId val="28960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4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'Sep-13 US$'!$D$26:$E$26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US$'!$B$28:$C$39,'Sep-13 US$'!$B$41:$C$52)</c:f>
              <c:strCache/>
            </c:strRef>
          </c:cat>
          <c:val>
            <c:numRef>
              <c:f>('Sep-13 US$'!$D$28:$D$39,'Sep-13 US$'!$D$41:$D$49)</c:f>
              <c:numCache/>
            </c:numRef>
          </c:val>
          <c:smooth val="0"/>
        </c:ser>
        <c:ser>
          <c:idx val="1"/>
          <c:order val="1"/>
          <c:tx>
            <c:strRef>
              <c:f>'Sep-13 US$'!$F$26:$G$26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US$'!$B$28:$C$39,'Sep-13 US$'!$B$41:$C$52)</c:f>
              <c:strCache/>
            </c:strRef>
          </c:cat>
          <c:val>
            <c:numRef>
              <c:f>('Sep-13 US$'!$F$28:$F$39,'Sep-13 US$'!$F$41:$F$49)</c:f>
              <c:numCache/>
            </c:numRef>
          </c:val>
          <c:smooth val="0"/>
        </c:ser>
        <c:ser>
          <c:idx val="2"/>
          <c:order val="2"/>
          <c:tx>
            <c:strRef>
              <c:f>'Sep-13 US$'!$H$26:$I$26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US$'!$B$28:$C$39,'Sep-13 US$'!$B$41:$C$52)</c:f>
              <c:strCache/>
            </c:strRef>
          </c:cat>
          <c:val>
            <c:numRef>
              <c:f>('Sep-13 US$'!$H$28:$H$39,'Sep-13 US$'!$H$41:$H$49)</c:f>
              <c:numCache/>
            </c:numRef>
          </c:val>
          <c:smooth val="0"/>
        </c:ser>
        <c:marker val="1"/>
        <c:axId val="59318512"/>
        <c:axId val="64104561"/>
      </c:line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8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'Sep-13 US$'!$D$26:$E$26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US$'!$B$28:$C$39,'Sep-13 US$'!$B$41:$C$52)</c:f>
              <c:strCache/>
            </c:strRef>
          </c:cat>
          <c:val>
            <c:numRef>
              <c:f>('Sep-13 US$'!$E$28:$E$39,'Sep-13 US$'!$E$41:$E$49)</c:f>
              <c:numCache/>
            </c:numRef>
          </c:val>
          <c:smooth val="0"/>
        </c:ser>
        <c:ser>
          <c:idx val="1"/>
          <c:order val="1"/>
          <c:tx>
            <c:strRef>
              <c:f>'Sep-13 US$'!$F$26:$G$26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US$'!$B$28:$C$39,'Sep-13 US$'!$B$41:$C$52)</c:f>
              <c:strCache/>
            </c:strRef>
          </c:cat>
          <c:val>
            <c:numRef>
              <c:f>('Sep-13 US$'!$G$28:$G$39,'Sep-13 US$'!$G$41:$G$49)</c:f>
              <c:numCache/>
            </c:numRef>
          </c:val>
          <c:smooth val="0"/>
        </c:ser>
        <c:ser>
          <c:idx val="2"/>
          <c:order val="2"/>
          <c:tx>
            <c:strRef>
              <c:f>'Sep-13 US$'!$H$26:$I$26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('Sep-13 US$'!$B$28:$C$39,'Sep-13 US$'!$B$41:$C$52)</c:f>
              <c:strCache/>
            </c:strRef>
          </c:cat>
          <c:val>
            <c:numRef>
              <c:f>('Sep-13 US$'!$I$28:$I$39,'Sep-13 US$'!$I$41:$I$49)</c:f>
              <c:numCache/>
            </c:numRef>
          </c:val>
          <c:smooth val="0"/>
        </c:ser>
        <c:marker val="1"/>
        <c:axId val="40070138"/>
        <c:axId val="25086923"/>
      </c:line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auto val="1"/>
        <c:lblOffset val="100"/>
        <c:tickLblSkip val="1"/>
        <c:noMultiLvlLbl val="0"/>
      </c:catAx>
      <c:valAx>
        <c:axId val="25086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01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23</xdr:row>
      <xdr:rowOff>161925</xdr:rowOff>
    </xdr:from>
    <xdr:to>
      <xdr:col>15</xdr:col>
      <xdr:colOff>590550</xdr:colOff>
      <xdr:row>37</xdr:row>
      <xdr:rowOff>76200</xdr:rowOff>
    </xdr:to>
    <xdr:graphicFrame>
      <xdr:nvGraphicFramePr>
        <xdr:cNvPr id="1" name="Gráfico 4"/>
        <xdr:cNvGraphicFramePr/>
      </xdr:nvGraphicFramePr>
      <xdr:xfrm>
        <a:off x="7810500" y="4429125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37</xdr:row>
      <xdr:rowOff>76200</xdr:rowOff>
    </xdr:from>
    <xdr:to>
      <xdr:col>15</xdr:col>
      <xdr:colOff>600075</xdr:colOff>
      <xdr:row>52</xdr:row>
      <xdr:rowOff>152400</xdr:rowOff>
    </xdr:to>
    <xdr:graphicFrame>
      <xdr:nvGraphicFramePr>
        <xdr:cNvPr id="2" name="Gráfico 5"/>
        <xdr:cNvGraphicFramePr/>
      </xdr:nvGraphicFramePr>
      <xdr:xfrm>
        <a:off x="7810500" y="6943725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23</xdr:row>
      <xdr:rowOff>152400</xdr:rowOff>
    </xdr:from>
    <xdr:to>
      <xdr:col>15</xdr:col>
      <xdr:colOff>571500</xdr:colOff>
      <xdr:row>37</xdr:row>
      <xdr:rowOff>57150</xdr:rowOff>
    </xdr:to>
    <xdr:graphicFrame>
      <xdr:nvGraphicFramePr>
        <xdr:cNvPr id="1" name="Gráfico 4"/>
        <xdr:cNvGraphicFramePr/>
      </xdr:nvGraphicFramePr>
      <xdr:xfrm>
        <a:off x="7991475" y="4410075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37</xdr:row>
      <xdr:rowOff>76200</xdr:rowOff>
    </xdr:from>
    <xdr:to>
      <xdr:col>15</xdr:col>
      <xdr:colOff>561975</xdr:colOff>
      <xdr:row>52</xdr:row>
      <xdr:rowOff>142875</xdr:rowOff>
    </xdr:to>
    <xdr:graphicFrame>
      <xdr:nvGraphicFramePr>
        <xdr:cNvPr id="2" name="Gráfico 5"/>
        <xdr:cNvGraphicFramePr/>
      </xdr:nvGraphicFramePr>
      <xdr:xfrm>
        <a:off x="7981950" y="6934200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7"/>
  <sheetViews>
    <sheetView zoomScale="75" zoomScaleNormal="75" zoomScalePageLayoutView="0" workbookViewId="0" topLeftCell="A52">
      <selection activeCell="K65" sqref="K65"/>
    </sheetView>
  </sheetViews>
  <sheetFormatPr defaultColWidth="11.421875" defaultRowHeight="12.75"/>
  <cols>
    <col min="1" max="1" width="11.421875" style="178" customWidth="1"/>
    <col min="2" max="3" width="11.57421875" style="178" bestFit="1" customWidth="1"/>
    <col min="4" max="5" width="15.140625" style="178" bestFit="1" customWidth="1"/>
    <col min="6" max="6" width="17.140625" style="178" customWidth="1"/>
    <col min="7" max="11" width="15.140625" style="178" bestFit="1" customWidth="1"/>
    <col min="12" max="16384" width="11.421875" style="178" customWidth="1"/>
  </cols>
  <sheetData>
    <row r="1" ht="15.75" thickBot="1"/>
    <row r="2" spans="2:12" ht="15.75" thickBot="1">
      <c r="B2" s="325" t="s">
        <v>89</v>
      </c>
      <c r="C2" s="326"/>
      <c r="D2" s="326"/>
      <c r="E2" s="326"/>
      <c r="F2" s="326"/>
      <c r="G2" s="326"/>
      <c r="H2" s="326"/>
      <c r="I2" s="326"/>
      <c r="J2" s="326"/>
      <c r="K2" s="327" t="s">
        <v>99</v>
      </c>
      <c r="L2" s="328"/>
    </row>
    <row r="3" spans="2:12" ht="15">
      <c r="B3" s="329" t="s">
        <v>0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2:12" ht="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2:12" ht="15">
      <c r="B5" s="314" t="s">
        <v>1</v>
      </c>
      <c r="C5" s="315"/>
      <c r="D5" s="315"/>
      <c r="E5" s="315"/>
      <c r="F5" s="315"/>
      <c r="G5" s="315"/>
      <c r="H5" s="315"/>
      <c r="I5" s="315"/>
      <c r="J5" s="315"/>
      <c r="K5" s="315"/>
      <c r="L5" s="316"/>
    </row>
    <row r="6" spans="2:12" ht="15"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9"/>
    </row>
    <row r="7" spans="2:12" ht="15">
      <c r="B7" s="330"/>
      <c r="C7" s="331"/>
      <c r="D7" s="331"/>
      <c r="E7" s="331"/>
      <c r="F7" s="331"/>
      <c r="G7" s="331"/>
      <c r="H7" s="331"/>
      <c r="I7" s="331"/>
      <c r="J7" s="331"/>
      <c r="K7" s="331"/>
      <c r="L7" s="332"/>
    </row>
    <row r="8" spans="2:12" ht="15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2:12" ht="15">
      <c r="B9" s="311" t="s">
        <v>3</v>
      </c>
      <c r="C9" s="312"/>
      <c r="D9" s="312"/>
      <c r="E9" s="313"/>
      <c r="F9" s="314" t="s">
        <v>4</v>
      </c>
      <c r="G9" s="315"/>
      <c r="H9" s="315"/>
      <c r="I9" s="315"/>
      <c r="J9" s="315"/>
      <c r="K9" s="315"/>
      <c r="L9" s="316"/>
    </row>
    <row r="10" spans="2:12" ht="15">
      <c r="B10" s="181"/>
      <c r="C10" s="182"/>
      <c r="D10" s="182"/>
      <c r="E10" s="182"/>
      <c r="F10" s="330"/>
      <c r="G10" s="331"/>
      <c r="H10" s="331"/>
      <c r="I10" s="331"/>
      <c r="J10" s="331"/>
      <c r="K10" s="331"/>
      <c r="L10" s="332"/>
    </row>
    <row r="11" spans="2:12" ht="15">
      <c r="B11" s="181"/>
      <c r="C11" s="182"/>
      <c r="D11" s="182"/>
      <c r="E11" s="182"/>
      <c r="F11" s="182"/>
      <c r="G11" s="183"/>
      <c r="H11" s="183"/>
      <c r="I11" s="181"/>
      <c r="J11" s="182"/>
      <c r="K11" s="182"/>
      <c r="L11" s="182"/>
    </row>
    <row r="12" spans="2:12" ht="15">
      <c r="B12" s="311" t="s">
        <v>5</v>
      </c>
      <c r="C12" s="312"/>
      <c r="D12" s="312"/>
      <c r="E12" s="313"/>
      <c r="F12" s="314" t="s">
        <v>6</v>
      </c>
      <c r="G12" s="315"/>
      <c r="H12" s="315"/>
      <c r="I12" s="315"/>
      <c r="J12" s="315"/>
      <c r="K12" s="315"/>
      <c r="L12" s="316"/>
    </row>
    <row r="13" spans="2:12" ht="15">
      <c r="B13" s="181"/>
      <c r="C13" s="182"/>
      <c r="D13" s="182"/>
      <c r="E13" s="182"/>
      <c r="F13" s="317"/>
      <c r="G13" s="318"/>
      <c r="H13" s="318"/>
      <c r="I13" s="318"/>
      <c r="J13" s="318"/>
      <c r="K13" s="318"/>
      <c r="L13" s="319"/>
    </row>
    <row r="14" spans="2:12" ht="15">
      <c r="B14" s="181"/>
      <c r="C14" s="182"/>
      <c r="D14" s="182"/>
      <c r="E14" s="182"/>
      <c r="F14" s="320" t="s">
        <v>49</v>
      </c>
      <c r="G14" s="318"/>
      <c r="H14" s="318"/>
      <c r="I14" s="318"/>
      <c r="J14" s="318"/>
      <c r="K14" s="318"/>
      <c r="L14" s="319"/>
    </row>
    <row r="15" spans="2:12" ht="15">
      <c r="B15" s="181"/>
      <c r="C15" s="182"/>
      <c r="D15" s="182"/>
      <c r="E15" s="182"/>
      <c r="F15" s="317"/>
      <c r="G15" s="318"/>
      <c r="H15" s="318"/>
      <c r="I15" s="318"/>
      <c r="J15" s="318"/>
      <c r="K15" s="318"/>
      <c r="L15" s="319"/>
    </row>
    <row r="16" spans="2:12" ht="15">
      <c r="B16" s="181"/>
      <c r="C16" s="182"/>
      <c r="D16" s="182"/>
      <c r="E16" s="182"/>
      <c r="F16" s="184" t="s">
        <v>8</v>
      </c>
      <c r="G16" s="185"/>
      <c r="H16" s="185"/>
      <c r="I16" s="186"/>
      <c r="J16" s="187"/>
      <c r="K16" s="187"/>
      <c r="L16" s="188"/>
    </row>
    <row r="17" spans="2:12" ht="15">
      <c r="B17" s="189"/>
      <c r="C17" s="190"/>
      <c r="D17" s="190"/>
      <c r="E17" s="190"/>
      <c r="F17" s="190"/>
      <c r="G17" s="190"/>
      <c r="H17" s="190"/>
      <c r="I17" s="190"/>
      <c r="J17" s="190"/>
      <c r="K17" s="190"/>
      <c r="L17" s="191"/>
    </row>
    <row r="18" spans="2:12" ht="15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</row>
    <row r="19" spans="2:12" ht="15">
      <c r="B19" s="321" t="s">
        <v>90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3"/>
    </row>
    <row r="20" spans="2:12" ht="15">
      <c r="B20" s="266" t="s">
        <v>96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</row>
    <row r="21" ht="15.75" thickBot="1"/>
    <row r="22" spans="2:11" ht="15.75" thickBot="1">
      <c r="B22" s="192"/>
      <c r="C22" s="192"/>
      <c r="D22" s="300" t="s">
        <v>11</v>
      </c>
      <c r="E22" s="301"/>
      <c r="F22" s="302" t="s">
        <v>12</v>
      </c>
      <c r="G22" s="302"/>
      <c r="H22" s="302"/>
      <c r="I22" s="302"/>
      <c r="J22" s="303" t="s">
        <v>13</v>
      </c>
      <c r="K22" s="304"/>
    </row>
    <row r="23" spans="2:11" ht="15.75" thickBot="1">
      <c r="B23" s="324"/>
      <c r="C23" s="324"/>
      <c r="D23" s="300" t="s">
        <v>14</v>
      </c>
      <c r="E23" s="301"/>
      <c r="F23" s="309" t="s">
        <v>15</v>
      </c>
      <c r="G23" s="310"/>
      <c r="H23" s="310" t="s">
        <v>16</v>
      </c>
      <c r="I23" s="296"/>
      <c r="J23" s="305"/>
      <c r="K23" s="306"/>
    </row>
    <row r="24" spans="2:11" ht="27" thickBot="1">
      <c r="B24" s="193" t="s">
        <v>17</v>
      </c>
      <c r="C24" s="194" t="s">
        <v>18</v>
      </c>
      <c r="D24" s="195" t="s">
        <v>91</v>
      </c>
      <c r="E24" s="196" t="s">
        <v>92</v>
      </c>
      <c r="F24" s="197" t="s">
        <v>91</v>
      </c>
      <c r="G24" s="198" t="s">
        <v>92</v>
      </c>
      <c r="H24" s="198" t="s">
        <v>91</v>
      </c>
      <c r="I24" s="199" t="s">
        <v>92</v>
      </c>
      <c r="J24" s="200" t="s">
        <v>91</v>
      </c>
      <c r="K24" s="201" t="s">
        <v>92</v>
      </c>
    </row>
    <row r="25" spans="2:11" ht="15">
      <c r="B25" s="292">
        <v>2010</v>
      </c>
      <c r="C25" s="202" t="s">
        <v>30</v>
      </c>
      <c r="D25" s="203">
        <v>205236</v>
      </c>
      <c r="E25" s="204">
        <v>204723</v>
      </c>
      <c r="F25" s="205">
        <v>50480</v>
      </c>
      <c r="G25" s="206">
        <v>49888</v>
      </c>
      <c r="H25" s="206">
        <v>12556</v>
      </c>
      <c r="I25" s="207">
        <v>12317</v>
      </c>
      <c r="J25" s="208">
        <f>+D25+F25+H25</f>
        <v>268272</v>
      </c>
      <c r="K25" s="209">
        <f>+E25+G25+I25</f>
        <v>266928</v>
      </c>
    </row>
    <row r="26" spans="2:11" ht="15">
      <c r="B26" s="293"/>
      <c r="C26" s="202" t="s">
        <v>31</v>
      </c>
      <c r="D26" s="203">
        <v>173436</v>
      </c>
      <c r="E26" s="204">
        <v>173165</v>
      </c>
      <c r="F26" s="205">
        <v>49823</v>
      </c>
      <c r="G26" s="206">
        <v>49290</v>
      </c>
      <c r="H26" s="206">
        <v>12732</v>
      </c>
      <c r="I26" s="207">
        <v>12610</v>
      </c>
      <c r="J26" s="210">
        <f aca="true" t="shared" si="0" ref="J26:K28">+D26+F26+H26</f>
        <v>235991</v>
      </c>
      <c r="K26" s="211">
        <f t="shared" si="0"/>
        <v>235065</v>
      </c>
    </row>
    <row r="27" spans="2:11" ht="15">
      <c r="B27" s="293"/>
      <c r="C27" s="202" t="s">
        <v>32</v>
      </c>
      <c r="D27" s="203">
        <v>200269</v>
      </c>
      <c r="E27" s="204">
        <v>200043</v>
      </c>
      <c r="F27" s="205">
        <v>50197</v>
      </c>
      <c r="G27" s="206">
        <v>49659</v>
      </c>
      <c r="H27" s="206">
        <v>14915</v>
      </c>
      <c r="I27" s="207">
        <v>14804</v>
      </c>
      <c r="J27" s="210">
        <f t="shared" si="0"/>
        <v>265381</v>
      </c>
      <c r="K27" s="211">
        <f t="shared" si="0"/>
        <v>264506</v>
      </c>
    </row>
    <row r="28" spans="2:11" ht="15.75" thickBot="1">
      <c r="B28" s="294"/>
      <c r="C28" s="212" t="s">
        <v>33</v>
      </c>
      <c r="D28" s="213">
        <v>179356</v>
      </c>
      <c r="E28" s="214">
        <v>179080</v>
      </c>
      <c r="F28" s="215">
        <v>53405</v>
      </c>
      <c r="G28" s="216">
        <v>52934</v>
      </c>
      <c r="H28" s="216">
        <v>10990</v>
      </c>
      <c r="I28" s="217">
        <v>10850</v>
      </c>
      <c r="J28" s="218">
        <f t="shared" si="0"/>
        <v>243751</v>
      </c>
      <c r="K28" s="219">
        <f t="shared" si="0"/>
        <v>242864</v>
      </c>
    </row>
    <row r="29" spans="2:11" ht="15.75" thickBot="1">
      <c r="B29" s="295">
        <v>2010</v>
      </c>
      <c r="C29" s="296"/>
      <c r="D29" s="220">
        <f>+D25+D26+D27+D28</f>
        <v>758297</v>
      </c>
      <c r="E29" s="221">
        <f>+E25+E26+E27+E28</f>
        <v>757011</v>
      </c>
      <c r="F29" s="220">
        <f>+F25+F26+F27+F28</f>
        <v>203905</v>
      </c>
      <c r="G29" s="222">
        <f>+G25+G26+G27+G28</f>
        <v>201771</v>
      </c>
      <c r="H29" s="222">
        <f>+H25+H26+H27+H28</f>
        <v>51193</v>
      </c>
      <c r="I29" s="223">
        <f>+I25+I26+I27+I28</f>
        <v>50581</v>
      </c>
      <c r="J29" s="224">
        <v>1013395</v>
      </c>
      <c r="K29" s="225">
        <v>1009363</v>
      </c>
    </row>
    <row r="30" spans="2:11" ht="15">
      <c r="B30" s="297">
        <v>2011</v>
      </c>
      <c r="C30" s="226" t="s">
        <v>22</v>
      </c>
      <c r="D30" s="227">
        <v>192452</v>
      </c>
      <c r="E30" s="228">
        <v>192261</v>
      </c>
      <c r="F30" s="227">
        <v>56378</v>
      </c>
      <c r="G30" s="229">
        <v>55923</v>
      </c>
      <c r="H30" s="229">
        <v>10728</v>
      </c>
      <c r="I30" s="228">
        <v>10553</v>
      </c>
      <c r="J30" s="208">
        <f>+D30+F30+H30</f>
        <v>259558</v>
      </c>
      <c r="K30" s="209">
        <f>+E30+G30+I30</f>
        <v>258737</v>
      </c>
    </row>
    <row r="31" spans="2:11" ht="15">
      <c r="B31" s="298"/>
      <c r="C31" s="230" t="s">
        <v>23</v>
      </c>
      <c r="D31" s="210">
        <v>157633</v>
      </c>
      <c r="E31" s="211">
        <v>157448</v>
      </c>
      <c r="F31" s="210">
        <v>47812</v>
      </c>
      <c r="G31" s="231">
        <v>47302</v>
      </c>
      <c r="H31" s="231">
        <v>9204</v>
      </c>
      <c r="I31" s="211">
        <v>9109</v>
      </c>
      <c r="J31" s="210">
        <f aca="true" t="shared" si="1" ref="J31:K41">+D31+F31+H31</f>
        <v>214649</v>
      </c>
      <c r="K31" s="211">
        <f t="shared" si="1"/>
        <v>213859</v>
      </c>
    </row>
    <row r="32" spans="2:11" ht="15">
      <c r="B32" s="298"/>
      <c r="C32" s="230" t="s">
        <v>24</v>
      </c>
      <c r="D32" s="210">
        <v>203570</v>
      </c>
      <c r="E32" s="211">
        <v>203314</v>
      </c>
      <c r="F32" s="210">
        <v>59851</v>
      </c>
      <c r="G32" s="231">
        <v>59181</v>
      </c>
      <c r="H32" s="231">
        <v>17363</v>
      </c>
      <c r="I32" s="211">
        <v>17162</v>
      </c>
      <c r="J32" s="210">
        <f t="shared" si="1"/>
        <v>280784</v>
      </c>
      <c r="K32" s="211">
        <f t="shared" si="1"/>
        <v>279657</v>
      </c>
    </row>
    <row r="33" spans="2:11" ht="15">
      <c r="B33" s="298"/>
      <c r="C33" s="230" t="s">
        <v>25</v>
      </c>
      <c r="D33" s="210">
        <v>149116</v>
      </c>
      <c r="E33" s="211">
        <v>148837</v>
      </c>
      <c r="F33" s="210">
        <v>53763</v>
      </c>
      <c r="G33" s="231">
        <v>53088</v>
      </c>
      <c r="H33" s="231">
        <v>11779</v>
      </c>
      <c r="I33" s="211">
        <v>11525</v>
      </c>
      <c r="J33" s="210">
        <f t="shared" si="1"/>
        <v>214658</v>
      </c>
      <c r="K33" s="211">
        <f t="shared" si="1"/>
        <v>213450</v>
      </c>
    </row>
    <row r="34" spans="2:11" ht="15">
      <c r="B34" s="298"/>
      <c r="C34" s="230" t="s">
        <v>26</v>
      </c>
      <c r="D34" s="210">
        <v>191206</v>
      </c>
      <c r="E34" s="211">
        <v>190755</v>
      </c>
      <c r="F34" s="210">
        <v>58256</v>
      </c>
      <c r="G34" s="231">
        <v>57761</v>
      </c>
      <c r="H34" s="231">
        <v>12494</v>
      </c>
      <c r="I34" s="211">
        <v>12308</v>
      </c>
      <c r="J34" s="210">
        <f t="shared" si="1"/>
        <v>261956</v>
      </c>
      <c r="K34" s="211">
        <f t="shared" si="1"/>
        <v>260824</v>
      </c>
    </row>
    <row r="35" spans="2:11" ht="15">
      <c r="B35" s="298"/>
      <c r="C35" s="230" t="s">
        <v>27</v>
      </c>
      <c r="D35" s="210">
        <v>209167</v>
      </c>
      <c r="E35" s="211">
        <v>208890</v>
      </c>
      <c r="F35" s="210">
        <v>56247</v>
      </c>
      <c r="G35" s="231">
        <v>55556</v>
      </c>
      <c r="H35" s="231">
        <v>11731</v>
      </c>
      <c r="I35" s="211">
        <v>11457</v>
      </c>
      <c r="J35" s="210">
        <f t="shared" si="1"/>
        <v>277145</v>
      </c>
      <c r="K35" s="211">
        <f t="shared" si="1"/>
        <v>275903</v>
      </c>
    </row>
    <row r="36" spans="2:11" ht="15">
      <c r="B36" s="298"/>
      <c r="C36" s="230" t="s">
        <v>28</v>
      </c>
      <c r="D36" s="210">
        <v>176040</v>
      </c>
      <c r="E36" s="211">
        <v>175711</v>
      </c>
      <c r="F36" s="210">
        <v>52179</v>
      </c>
      <c r="G36" s="231">
        <v>51854</v>
      </c>
      <c r="H36" s="231">
        <v>12591</v>
      </c>
      <c r="I36" s="211">
        <v>12343</v>
      </c>
      <c r="J36" s="210">
        <f t="shared" si="1"/>
        <v>240810</v>
      </c>
      <c r="K36" s="211">
        <f t="shared" si="1"/>
        <v>239908</v>
      </c>
    </row>
    <row r="37" spans="2:11" ht="15">
      <c r="B37" s="298"/>
      <c r="C37" s="230" t="s">
        <v>29</v>
      </c>
      <c r="D37" s="210">
        <v>238572</v>
      </c>
      <c r="E37" s="211">
        <v>238254</v>
      </c>
      <c r="F37" s="210">
        <v>65858</v>
      </c>
      <c r="G37" s="231">
        <v>65120</v>
      </c>
      <c r="H37" s="231">
        <v>25007</v>
      </c>
      <c r="I37" s="211">
        <v>24575</v>
      </c>
      <c r="J37" s="210">
        <f t="shared" si="1"/>
        <v>329437</v>
      </c>
      <c r="K37" s="211">
        <f t="shared" si="1"/>
        <v>327949</v>
      </c>
    </row>
    <row r="38" spans="2:11" ht="15">
      <c r="B38" s="298"/>
      <c r="C38" s="230" t="s">
        <v>30</v>
      </c>
      <c r="D38" s="210">
        <v>167046</v>
      </c>
      <c r="E38" s="211">
        <v>166844</v>
      </c>
      <c r="F38" s="210">
        <v>59879</v>
      </c>
      <c r="G38" s="231">
        <v>59255</v>
      </c>
      <c r="H38" s="231">
        <v>20269</v>
      </c>
      <c r="I38" s="211">
        <v>19816</v>
      </c>
      <c r="J38" s="210">
        <f t="shared" si="1"/>
        <v>247194</v>
      </c>
      <c r="K38" s="211">
        <f t="shared" si="1"/>
        <v>245915</v>
      </c>
    </row>
    <row r="39" spans="2:11" ht="15">
      <c r="B39" s="298"/>
      <c r="C39" s="230" t="s">
        <v>31</v>
      </c>
      <c r="D39" s="210">
        <v>173928</v>
      </c>
      <c r="E39" s="211">
        <v>173772</v>
      </c>
      <c r="F39" s="210">
        <v>52972</v>
      </c>
      <c r="G39" s="231">
        <v>52497</v>
      </c>
      <c r="H39" s="231">
        <v>16095</v>
      </c>
      <c r="I39" s="211">
        <v>15943</v>
      </c>
      <c r="J39" s="210">
        <f t="shared" si="1"/>
        <v>242995</v>
      </c>
      <c r="K39" s="211">
        <f t="shared" si="1"/>
        <v>242212</v>
      </c>
    </row>
    <row r="40" spans="2:11" ht="15">
      <c r="B40" s="298"/>
      <c r="C40" s="230" t="s">
        <v>32</v>
      </c>
      <c r="D40" s="210">
        <v>176836</v>
      </c>
      <c r="E40" s="211">
        <v>176607</v>
      </c>
      <c r="F40" s="210">
        <v>51671</v>
      </c>
      <c r="G40" s="231">
        <v>50971</v>
      </c>
      <c r="H40" s="231">
        <v>17344</v>
      </c>
      <c r="I40" s="211">
        <v>17171</v>
      </c>
      <c r="J40" s="210">
        <f t="shared" si="1"/>
        <v>245851</v>
      </c>
      <c r="K40" s="211">
        <f t="shared" si="1"/>
        <v>244749</v>
      </c>
    </row>
    <row r="41" spans="2:11" ht="15.75" thickBot="1">
      <c r="B41" s="299"/>
      <c r="C41" s="232" t="s">
        <v>33</v>
      </c>
      <c r="D41" s="210">
        <v>131550</v>
      </c>
      <c r="E41" s="211">
        <v>131303</v>
      </c>
      <c r="F41" s="210">
        <v>60777</v>
      </c>
      <c r="G41" s="231">
        <v>60094</v>
      </c>
      <c r="H41" s="231">
        <v>11234</v>
      </c>
      <c r="I41" s="211">
        <v>11071</v>
      </c>
      <c r="J41" s="233">
        <f t="shared" si="1"/>
        <v>203561</v>
      </c>
      <c r="K41" s="234">
        <f t="shared" si="1"/>
        <v>202468</v>
      </c>
    </row>
    <row r="42" spans="2:11" ht="20.25" customHeight="1" thickBot="1">
      <c r="B42" s="295">
        <v>2011</v>
      </c>
      <c r="C42" s="296"/>
      <c r="D42" s="220">
        <f>SUM(D30:D41)</f>
        <v>2167116</v>
      </c>
      <c r="E42" s="221">
        <f aca="true" t="shared" si="2" ref="E42:K42">SUM(E30:E41)</f>
        <v>2163996</v>
      </c>
      <c r="F42" s="220">
        <f t="shared" si="2"/>
        <v>675643</v>
      </c>
      <c r="G42" s="222">
        <f t="shared" si="2"/>
        <v>668602</v>
      </c>
      <c r="H42" s="222">
        <f t="shared" si="2"/>
        <v>175839</v>
      </c>
      <c r="I42" s="223">
        <f t="shared" si="2"/>
        <v>173033</v>
      </c>
      <c r="J42" s="220">
        <f t="shared" si="2"/>
        <v>3018598</v>
      </c>
      <c r="K42" s="223">
        <f t="shared" si="2"/>
        <v>3005631</v>
      </c>
    </row>
    <row r="43" spans="2:11" ht="15">
      <c r="B43" s="297">
        <v>2012</v>
      </c>
      <c r="C43" s="226" t="s">
        <v>22</v>
      </c>
      <c r="D43" s="208">
        <v>144562</v>
      </c>
      <c r="E43" s="209">
        <v>144288</v>
      </c>
      <c r="F43" s="208">
        <v>58224</v>
      </c>
      <c r="G43" s="235">
        <v>57741</v>
      </c>
      <c r="H43" s="235">
        <v>14444</v>
      </c>
      <c r="I43" s="209">
        <v>14229</v>
      </c>
      <c r="J43" s="208">
        <f>+D43+F43+H43</f>
        <v>217230</v>
      </c>
      <c r="K43" s="209">
        <f>+E43+G43+I43</f>
        <v>216258</v>
      </c>
    </row>
    <row r="44" spans="2:11" ht="15">
      <c r="B44" s="298"/>
      <c r="C44" s="230" t="s">
        <v>23</v>
      </c>
      <c r="D44" s="210">
        <v>158723</v>
      </c>
      <c r="E44" s="211">
        <v>158489</v>
      </c>
      <c r="F44" s="210">
        <v>51126</v>
      </c>
      <c r="G44" s="231">
        <v>50832</v>
      </c>
      <c r="H44" s="231">
        <v>12027</v>
      </c>
      <c r="I44" s="211">
        <v>11769</v>
      </c>
      <c r="J44" s="210">
        <f aca="true" t="shared" si="3" ref="J44:K54">+D44+F44+H44</f>
        <v>221876</v>
      </c>
      <c r="K44" s="211">
        <f t="shared" si="3"/>
        <v>221090</v>
      </c>
    </row>
    <row r="45" spans="2:11" ht="15">
      <c r="B45" s="298"/>
      <c r="C45" s="230" t="s">
        <v>24</v>
      </c>
      <c r="D45" s="210">
        <v>204557</v>
      </c>
      <c r="E45" s="211">
        <v>204406</v>
      </c>
      <c r="F45" s="210">
        <v>57336</v>
      </c>
      <c r="G45" s="231">
        <v>56826</v>
      </c>
      <c r="H45" s="231">
        <v>14927</v>
      </c>
      <c r="I45" s="211">
        <v>14657</v>
      </c>
      <c r="J45" s="210">
        <f t="shared" si="3"/>
        <v>276820</v>
      </c>
      <c r="K45" s="211">
        <f t="shared" si="3"/>
        <v>275889</v>
      </c>
    </row>
    <row r="46" spans="2:11" ht="15">
      <c r="B46" s="298"/>
      <c r="C46" s="230" t="s">
        <v>25</v>
      </c>
      <c r="D46" s="210">
        <v>153576</v>
      </c>
      <c r="E46" s="211">
        <v>153459</v>
      </c>
      <c r="F46" s="210">
        <v>48093</v>
      </c>
      <c r="G46" s="231">
        <v>47560</v>
      </c>
      <c r="H46" s="231">
        <v>11998</v>
      </c>
      <c r="I46" s="211">
        <v>11895</v>
      </c>
      <c r="J46" s="210">
        <f t="shared" si="3"/>
        <v>213667</v>
      </c>
      <c r="K46" s="211">
        <f t="shared" si="3"/>
        <v>212914</v>
      </c>
    </row>
    <row r="47" spans="2:11" ht="15">
      <c r="B47" s="298"/>
      <c r="C47" s="230" t="s">
        <v>26</v>
      </c>
      <c r="D47" s="210">
        <v>183291</v>
      </c>
      <c r="E47" s="211">
        <v>183159</v>
      </c>
      <c r="F47" s="210">
        <v>53769</v>
      </c>
      <c r="G47" s="231">
        <v>53345</v>
      </c>
      <c r="H47" s="231">
        <v>16034</v>
      </c>
      <c r="I47" s="211">
        <v>15904</v>
      </c>
      <c r="J47" s="210">
        <f t="shared" si="3"/>
        <v>253094</v>
      </c>
      <c r="K47" s="211">
        <f t="shared" si="3"/>
        <v>252408</v>
      </c>
    </row>
    <row r="48" spans="2:11" ht="15">
      <c r="B48" s="298"/>
      <c r="C48" s="230" t="s">
        <v>27</v>
      </c>
      <c r="D48" s="210">
        <v>176600</v>
      </c>
      <c r="E48" s="211">
        <v>176486</v>
      </c>
      <c r="F48" s="210">
        <v>59034</v>
      </c>
      <c r="G48" s="231">
        <v>58408</v>
      </c>
      <c r="H48" s="231">
        <v>16958</v>
      </c>
      <c r="I48" s="211">
        <v>16787</v>
      </c>
      <c r="J48" s="210">
        <f t="shared" si="3"/>
        <v>252592</v>
      </c>
      <c r="K48" s="211">
        <f t="shared" si="3"/>
        <v>251681</v>
      </c>
    </row>
    <row r="49" spans="2:11" ht="15">
      <c r="B49" s="298"/>
      <c r="C49" s="230" t="s">
        <v>28</v>
      </c>
      <c r="D49" s="210">
        <v>151936</v>
      </c>
      <c r="E49" s="211">
        <v>151813</v>
      </c>
      <c r="F49" s="210">
        <v>54471</v>
      </c>
      <c r="G49" s="231">
        <v>54135</v>
      </c>
      <c r="H49" s="231">
        <v>12295</v>
      </c>
      <c r="I49" s="211">
        <v>12205</v>
      </c>
      <c r="J49" s="210">
        <f t="shared" si="3"/>
        <v>218702</v>
      </c>
      <c r="K49" s="211">
        <f t="shared" si="3"/>
        <v>218153</v>
      </c>
    </row>
    <row r="50" spans="2:11" ht="15">
      <c r="B50" s="298"/>
      <c r="C50" s="230" t="s">
        <v>29</v>
      </c>
      <c r="D50" s="210">
        <v>145646</v>
      </c>
      <c r="E50" s="211">
        <v>145586</v>
      </c>
      <c r="F50" s="210">
        <v>58505</v>
      </c>
      <c r="G50" s="231">
        <v>58115</v>
      </c>
      <c r="H50" s="231">
        <v>11958</v>
      </c>
      <c r="I50" s="211">
        <v>11870</v>
      </c>
      <c r="J50" s="210">
        <f t="shared" si="3"/>
        <v>216109</v>
      </c>
      <c r="K50" s="211">
        <f t="shared" si="3"/>
        <v>215571</v>
      </c>
    </row>
    <row r="51" spans="2:11" ht="15">
      <c r="B51" s="298"/>
      <c r="C51" s="230" t="s">
        <v>30</v>
      </c>
      <c r="D51" s="210">
        <v>126313</v>
      </c>
      <c r="E51" s="211">
        <v>126186</v>
      </c>
      <c r="F51" s="210">
        <v>45071</v>
      </c>
      <c r="G51" s="231">
        <v>44776</v>
      </c>
      <c r="H51" s="231">
        <v>9034</v>
      </c>
      <c r="I51" s="211">
        <v>8946</v>
      </c>
      <c r="J51" s="210">
        <f t="shared" si="3"/>
        <v>180418</v>
      </c>
      <c r="K51" s="211">
        <f t="shared" si="3"/>
        <v>179908</v>
      </c>
    </row>
    <row r="52" spans="2:11" ht="15">
      <c r="B52" s="298"/>
      <c r="C52" s="230" t="s">
        <v>31</v>
      </c>
      <c r="D52" s="210">
        <v>169856</v>
      </c>
      <c r="E52" s="211">
        <v>169798</v>
      </c>
      <c r="F52" s="210">
        <v>56196</v>
      </c>
      <c r="G52" s="231">
        <v>55755</v>
      </c>
      <c r="H52" s="231">
        <v>10580</v>
      </c>
      <c r="I52" s="211">
        <v>10497</v>
      </c>
      <c r="J52" s="210">
        <f t="shared" si="3"/>
        <v>236632</v>
      </c>
      <c r="K52" s="211">
        <f t="shared" si="3"/>
        <v>236050</v>
      </c>
    </row>
    <row r="53" spans="2:11" ht="15">
      <c r="B53" s="298"/>
      <c r="C53" s="230" t="s">
        <v>32</v>
      </c>
      <c r="D53" s="210">
        <v>142646</v>
      </c>
      <c r="E53" s="211">
        <v>142606</v>
      </c>
      <c r="F53" s="210">
        <v>54500</v>
      </c>
      <c r="G53" s="231">
        <v>54192</v>
      </c>
      <c r="H53" s="231">
        <v>10360</v>
      </c>
      <c r="I53" s="211">
        <v>10264</v>
      </c>
      <c r="J53" s="210">
        <f t="shared" si="3"/>
        <v>207506</v>
      </c>
      <c r="K53" s="211">
        <f t="shared" si="3"/>
        <v>207062</v>
      </c>
    </row>
    <row r="54" spans="2:11" ht="15.75" thickBot="1">
      <c r="B54" s="299"/>
      <c r="C54" s="232" t="s">
        <v>33</v>
      </c>
      <c r="D54" s="210">
        <v>142468</v>
      </c>
      <c r="E54" s="211">
        <v>142338</v>
      </c>
      <c r="F54" s="210">
        <v>49013</v>
      </c>
      <c r="G54" s="231">
        <v>48532</v>
      </c>
      <c r="H54" s="231">
        <v>9544</v>
      </c>
      <c r="I54" s="211">
        <v>9454</v>
      </c>
      <c r="J54" s="233">
        <f t="shared" si="3"/>
        <v>201025</v>
      </c>
      <c r="K54" s="234">
        <f t="shared" si="3"/>
        <v>200324</v>
      </c>
    </row>
    <row r="55" spans="2:11" ht="18.75" customHeight="1" thickBot="1">
      <c r="B55" s="295">
        <v>2012</v>
      </c>
      <c r="C55" s="296"/>
      <c r="D55" s="220">
        <f>SUM(D43:D54)</f>
        <v>1900174</v>
      </c>
      <c r="E55" s="221">
        <f aca="true" t="shared" si="4" ref="E55:K55">SUM(E43:E54)</f>
        <v>1898614</v>
      </c>
      <c r="F55" s="220">
        <f t="shared" si="4"/>
        <v>645338</v>
      </c>
      <c r="G55" s="222">
        <f t="shared" si="4"/>
        <v>640217</v>
      </c>
      <c r="H55" s="222">
        <f t="shared" si="4"/>
        <v>150159</v>
      </c>
      <c r="I55" s="223">
        <f t="shared" si="4"/>
        <v>148477</v>
      </c>
      <c r="J55" s="220">
        <f t="shared" si="4"/>
        <v>2695671</v>
      </c>
      <c r="K55" s="223">
        <f t="shared" si="4"/>
        <v>2687308</v>
      </c>
    </row>
    <row r="56" spans="2:11" ht="18.75" customHeight="1">
      <c r="B56" s="297">
        <v>2013</v>
      </c>
      <c r="C56" s="226" t="s">
        <v>22</v>
      </c>
      <c r="D56" s="208">
        <v>188053</v>
      </c>
      <c r="E56" s="209">
        <v>187960</v>
      </c>
      <c r="F56" s="208">
        <v>64598</v>
      </c>
      <c r="G56" s="235">
        <v>64159</v>
      </c>
      <c r="H56" s="235">
        <v>11043</v>
      </c>
      <c r="I56" s="209">
        <v>10920</v>
      </c>
      <c r="J56" s="236">
        <f aca="true" t="shared" si="5" ref="J56:K61">+D56+F56+H56</f>
        <v>263694</v>
      </c>
      <c r="K56" s="237">
        <f t="shared" si="5"/>
        <v>263039</v>
      </c>
    </row>
    <row r="57" spans="2:11" ht="18.75" customHeight="1">
      <c r="B57" s="298"/>
      <c r="C57" s="230" t="s">
        <v>23</v>
      </c>
      <c r="D57" s="210">
        <v>167200</v>
      </c>
      <c r="E57" s="211">
        <v>167109</v>
      </c>
      <c r="F57" s="210">
        <v>53085</v>
      </c>
      <c r="G57" s="231">
        <v>52731</v>
      </c>
      <c r="H57" s="231">
        <v>10586</v>
      </c>
      <c r="I57" s="211">
        <v>10430</v>
      </c>
      <c r="J57" s="210">
        <f t="shared" si="5"/>
        <v>230871</v>
      </c>
      <c r="K57" s="211">
        <f t="shared" si="5"/>
        <v>230270</v>
      </c>
    </row>
    <row r="58" spans="2:11" ht="18.75" customHeight="1">
      <c r="B58" s="298"/>
      <c r="C58" s="230" t="s">
        <v>24</v>
      </c>
      <c r="D58" s="210">
        <v>159876</v>
      </c>
      <c r="E58" s="211">
        <v>159755</v>
      </c>
      <c r="F58" s="210">
        <v>54691</v>
      </c>
      <c r="G58" s="231">
        <v>54352</v>
      </c>
      <c r="H58" s="231">
        <v>9430</v>
      </c>
      <c r="I58" s="211">
        <v>9359</v>
      </c>
      <c r="J58" s="210">
        <f t="shared" si="5"/>
        <v>223997</v>
      </c>
      <c r="K58" s="211">
        <f t="shared" si="5"/>
        <v>223466</v>
      </c>
    </row>
    <row r="59" spans="2:11" ht="18.75" customHeight="1">
      <c r="B59" s="298"/>
      <c r="C59" s="230" t="s">
        <v>25</v>
      </c>
      <c r="D59" s="210">
        <v>154296</v>
      </c>
      <c r="E59" s="211">
        <v>154219</v>
      </c>
      <c r="F59" s="210">
        <v>55274</v>
      </c>
      <c r="G59" s="231">
        <v>54739</v>
      </c>
      <c r="H59" s="231">
        <v>15191</v>
      </c>
      <c r="I59" s="211">
        <v>15063</v>
      </c>
      <c r="J59" s="210">
        <f t="shared" si="5"/>
        <v>224761</v>
      </c>
      <c r="K59" s="211">
        <f t="shared" si="5"/>
        <v>224021</v>
      </c>
    </row>
    <row r="60" spans="2:11" ht="18.75" customHeight="1">
      <c r="B60" s="298"/>
      <c r="C60" s="230" t="s">
        <v>26</v>
      </c>
      <c r="D60" s="210">
        <v>158671</v>
      </c>
      <c r="E60" s="211">
        <v>158540</v>
      </c>
      <c r="F60" s="210">
        <v>56630</v>
      </c>
      <c r="G60" s="231">
        <v>56176</v>
      </c>
      <c r="H60" s="231">
        <v>13016</v>
      </c>
      <c r="I60" s="211">
        <v>12903</v>
      </c>
      <c r="J60" s="210">
        <f t="shared" si="5"/>
        <v>228317</v>
      </c>
      <c r="K60" s="211">
        <f t="shared" si="5"/>
        <v>227619</v>
      </c>
    </row>
    <row r="61" spans="2:11" ht="18.75" customHeight="1">
      <c r="B61" s="298"/>
      <c r="C61" s="230" t="s">
        <v>27</v>
      </c>
      <c r="D61" s="210">
        <v>194937</v>
      </c>
      <c r="E61" s="211">
        <v>194862</v>
      </c>
      <c r="F61" s="210">
        <v>58847</v>
      </c>
      <c r="G61" s="231">
        <v>58555</v>
      </c>
      <c r="H61" s="231">
        <v>14230</v>
      </c>
      <c r="I61" s="211">
        <v>14118</v>
      </c>
      <c r="J61" s="210">
        <f t="shared" si="5"/>
        <v>268014</v>
      </c>
      <c r="K61" s="211">
        <f t="shared" si="5"/>
        <v>267535</v>
      </c>
    </row>
    <row r="62" spans="2:11" ht="18.75" customHeight="1">
      <c r="B62" s="298"/>
      <c r="C62" s="230" t="s">
        <v>28</v>
      </c>
      <c r="D62" s="210">
        <v>171567</v>
      </c>
      <c r="E62" s="211">
        <v>171423</v>
      </c>
      <c r="F62" s="210">
        <v>58425</v>
      </c>
      <c r="G62" s="231">
        <v>58070</v>
      </c>
      <c r="H62" s="231">
        <v>15665</v>
      </c>
      <c r="I62" s="211">
        <v>15566</v>
      </c>
      <c r="J62" s="210">
        <v>245657</v>
      </c>
      <c r="K62" s="211">
        <v>245059</v>
      </c>
    </row>
    <row r="63" spans="2:11" ht="18.75" customHeight="1">
      <c r="B63" s="298"/>
      <c r="C63" s="230" t="s">
        <v>29</v>
      </c>
      <c r="D63" s="267">
        <v>190824</v>
      </c>
      <c r="E63" s="268">
        <v>190748</v>
      </c>
      <c r="F63" s="267">
        <v>50876</v>
      </c>
      <c r="G63" s="269">
        <v>50621</v>
      </c>
      <c r="H63" s="269">
        <v>13867</v>
      </c>
      <c r="I63" s="268">
        <v>13785</v>
      </c>
      <c r="J63" s="267">
        <v>255567</v>
      </c>
      <c r="K63" s="268">
        <v>255154</v>
      </c>
    </row>
    <row r="64" spans="2:11" ht="18.75" customHeight="1">
      <c r="B64" s="298"/>
      <c r="C64" s="230" t="s">
        <v>30</v>
      </c>
      <c r="D64" s="267">
        <v>190666</v>
      </c>
      <c r="E64" s="268">
        <v>190424</v>
      </c>
      <c r="F64" s="267">
        <v>45250</v>
      </c>
      <c r="G64" s="269">
        <v>44972</v>
      </c>
      <c r="H64" s="269">
        <v>11541</v>
      </c>
      <c r="I64" s="268">
        <v>11475</v>
      </c>
      <c r="J64" s="210">
        <f>+D64+F64+H64</f>
        <v>247457</v>
      </c>
      <c r="K64" s="211">
        <f>+E64+G64+I64</f>
        <v>246871</v>
      </c>
    </row>
    <row r="65" spans="2:11" ht="18.75" customHeight="1">
      <c r="B65" s="298"/>
      <c r="C65" s="230" t="s">
        <v>31</v>
      </c>
      <c r="D65" s="210"/>
      <c r="E65" s="211"/>
      <c r="F65" s="210"/>
      <c r="G65" s="231"/>
      <c r="H65" s="231"/>
      <c r="I65" s="211"/>
      <c r="J65" s="210"/>
      <c r="K65" s="211"/>
    </row>
    <row r="66" spans="2:11" ht="18.75" customHeight="1">
      <c r="B66" s="298"/>
      <c r="C66" s="230" t="s">
        <v>32</v>
      </c>
      <c r="D66" s="210"/>
      <c r="E66" s="211"/>
      <c r="F66" s="210"/>
      <c r="G66" s="231"/>
      <c r="H66" s="231"/>
      <c r="I66" s="211"/>
      <c r="J66" s="210"/>
      <c r="K66" s="211"/>
    </row>
    <row r="67" spans="2:11" ht="18.75" customHeight="1" thickBot="1">
      <c r="B67" s="299"/>
      <c r="C67" s="232" t="s">
        <v>33</v>
      </c>
      <c r="D67" s="210"/>
      <c r="E67" s="211"/>
      <c r="F67" s="210"/>
      <c r="G67" s="231"/>
      <c r="H67" s="231"/>
      <c r="I67" s="211"/>
      <c r="J67" s="233"/>
      <c r="K67" s="234"/>
    </row>
    <row r="68" spans="2:11" ht="15.75" thickBot="1">
      <c r="B68" s="295">
        <v>2013</v>
      </c>
      <c r="C68" s="296"/>
      <c r="D68" s="220">
        <f>SUM(D56:D67)</f>
        <v>1576090</v>
      </c>
      <c r="E68" s="221">
        <f aca="true" t="shared" si="6" ref="E68:K68">SUM(E56:E67)</f>
        <v>1575040</v>
      </c>
      <c r="F68" s="220">
        <f t="shared" si="6"/>
        <v>497676</v>
      </c>
      <c r="G68" s="222">
        <f t="shared" si="6"/>
        <v>494375</v>
      </c>
      <c r="H68" s="222">
        <f t="shared" si="6"/>
        <v>114569</v>
      </c>
      <c r="I68" s="223">
        <f t="shared" si="6"/>
        <v>113619</v>
      </c>
      <c r="J68" s="220">
        <f t="shared" si="6"/>
        <v>2188335</v>
      </c>
      <c r="K68" s="223">
        <f t="shared" si="6"/>
        <v>2183034</v>
      </c>
    </row>
    <row r="69" spans="2:11" ht="15">
      <c r="B69" s="238"/>
      <c r="C69" s="238"/>
      <c r="D69" s="239"/>
      <c r="E69" s="239"/>
      <c r="F69" s="239"/>
      <c r="G69" s="239"/>
      <c r="H69" s="239"/>
      <c r="I69" s="239"/>
      <c r="J69" s="239"/>
      <c r="K69" s="239"/>
    </row>
    <row r="70" spans="2:11" ht="15">
      <c r="B70" s="240"/>
      <c r="C70" s="241"/>
      <c r="D70" s="241"/>
      <c r="E70" s="241"/>
      <c r="F70" s="241"/>
      <c r="G70" s="241"/>
      <c r="H70" s="241"/>
      <c r="I70" s="241"/>
      <c r="J70" s="241"/>
      <c r="K70" s="241"/>
    </row>
    <row r="71" spans="2:11" ht="15">
      <c r="B71" s="240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2:11" ht="15.75" thickBot="1">
      <c r="B72" s="238"/>
      <c r="C72" s="238"/>
      <c r="D72" s="239"/>
      <c r="E72" s="239"/>
      <c r="F72" s="239"/>
      <c r="G72" s="239"/>
      <c r="H72" s="239"/>
      <c r="I72" s="239"/>
      <c r="J72" s="239"/>
      <c r="K72" s="239"/>
    </row>
    <row r="73" spans="2:11" ht="15.75" thickBot="1">
      <c r="B73" s="238"/>
      <c r="C73" s="238"/>
      <c r="D73" s="300" t="s">
        <v>11</v>
      </c>
      <c r="E73" s="301"/>
      <c r="F73" s="302" t="s">
        <v>12</v>
      </c>
      <c r="G73" s="302"/>
      <c r="H73" s="302"/>
      <c r="I73" s="302"/>
      <c r="J73" s="303" t="s">
        <v>13</v>
      </c>
      <c r="K73" s="304"/>
    </row>
    <row r="74" spans="2:11" ht="15.75" thickBot="1">
      <c r="B74" s="307"/>
      <c r="C74" s="308"/>
      <c r="D74" s="300" t="s">
        <v>14</v>
      </c>
      <c r="E74" s="301"/>
      <c r="F74" s="309" t="s">
        <v>15</v>
      </c>
      <c r="G74" s="310"/>
      <c r="H74" s="310" t="s">
        <v>16</v>
      </c>
      <c r="I74" s="296"/>
      <c r="J74" s="305"/>
      <c r="K74" s="306"/>
    </row>
    <row r="75" spans="2:11" ht="27" thickBot="1">
      <c r="B75" s="308"/>
      <c r="C75" s="308"/>
      <c r="D75" s="242" t="s">
        <v>91</v>
      </c>
      <c r="E75" s="243" t="s">
        <v>92</v>
      </c>
      <c r="F75" s="244" t="s">
        <v>91</v>
      </c>
      <c r="G75" s="245" t="s">
        <v>92</v>
      </c>
      <c r="H75" s="244" t="s">
        <v>91</v>
      </c>
      <c r="I75" s="245" t="s">
        <v>92</v>
      </c>
      <c r="J75" s="244" t="s">
        <v>91</v>
      </c>
      <c r="K75" s="245" t="s">
        <v>92</v>
      </c>
    </row>
    <row r="76" spans="2:11" ht="15">
      <c r="B76" s="292">
        <v>2010</v>
      </c>
      <c r="C76" s="246" t="s">
        <v>36</v>
      </c>
      <c r="D76" s="247">
        <v>189574.25</v>
      </c>
      <c r="E76" s="248">
        <v>189252.75</v>
      </c>
      <c r="F76" s="249">
        <v>50976.25</v>
      </c>
      <c r="G76" s="250">
        <v>50442.75</v>
      </c>
      <c r="H76" s="247">
        <v>12798.25</v>
      </c>
      <c r="I76" s="248">
        <v>12645.25</v>
      </c>
      <c r="J76" s="208">
        <f>+D76+F76+H76</f>
        <v>253348.75</v>
      </c>
      <c r="K76" s="209">
        <f>+E76+G76+I76</f>
        <v>252340.75</v>
      </c>
    </row>
    <row r="77" spans="2:11" ht="15">
      <c r="B77" s="293"/>
      <c r="C77" s="251" t="s">
        <v>37</v>
      </c>
      <c r="D77" s="252">
        <v>205236</v>
      </c>
      <c r="E77" s="253">
        <v>204723</v>
      </c>
      <c r="F77" s="254">
        <v>53405</v>
      </c>
      <c r="G77" s="255">
        <v>52934</v>
      </c>
      <c r="H77" s="252">
        <v>14915</v>
      </c>
      <c r="I77" s="253">
        <v>14804</v>
      </c>
      <c r="J77" s="210">
        <f aca="true" t="shared" si="7" ref="J77:K84">+D77+F77+H77</f>
        <v>273556</v>
      </c>
      <c r="K77" s="211">
        <f t="shared" si="7"/>
        <v>272461</v>
      </c>
    </row>
    <row r="78" spans="2:11" ht="15.75" thickBot="1">
      <c r="B78" s="294"/>
      <c r="C78" s="256" t="s">
        <v>38</v>
      </c>
      <c r="D78" s="257">
        <v>173436</v>
      </c>
      <c r="E78" s="258">
        <v>173165</v>
      </c>
      <c r="F78" s="259">
        <v>49823</v>
      </c>
      <c r="G78" s="260">
        <v>49290</v>
      </c>
      <c r="H78" s="257">
        <v>10990</v>
      </c>
      <c r="I78" s="258">
        <v>10850</v>
      </c>
      <c r="J78" s="218">
        <f t="shared" si="7"/>
        <v>234249</v>
      </c>
      <c r="K78" s="219">
        <f t="shared" si="7"/>
        <v>233305</v>
      </c>
    </row>
    <row r="79" spans="2:11" ht="15">
      <c r="B79" s="292">
        <v>2011</v>
      </c>
      <c r="C79" s="246" t="s">
        <v>36</v>
      </c>
      <c r="D79" s="247">
        <v>180593</v>
      </c>
      <c r="E79" s="248">
        <v>180333</v>
      </c>
      <c r="F79" s="249">
        <v>56303.583333333336</v>
      </c>
      <c r="G79" s="250">
        <v>55716.833333333336</v>
      </c>
      <c r="H79" s="247">
        <v>14653.25</v>
      </c>
      <c r="I79" s="248">
        <v>14419.416666666666</v>
      </c>
      <c r="J79" s="208">
        <f t="shared" si="7"/>
        <v>251549.83333333334</v>
      </c>
      <c r="K79" s="209">
        <f t="shared" si="7"/>
        <v>250469.25</v>
      </c>
    </row>
    <row r="80" spans="2:11" ht="15">
      <c r="B80" s="293"/>
      <c r="C80" s="251" t="s">
        <v>37</v>
      </c>
      <c r="D80" s="252">
        <v>238572</v>
      </c>
      <c r="E80" s="253">
        <v>238254</v>
      </c>
      <c r="F80" s="254">
        <v>65858</v>
      </c>
      <c r="G80" s="255">
        <v>65120</v>
      </c>
      <c r="H80" s="252">
        <v>25007</v>
      </c>
      <c r="I80" s="253">
        <v>24575</v>
      </c>
      <c r="J80" s="210">
        <f t="shared" si="7"/>
        <v>329437</v>
      </c>
      <c r="K80" s="211">
        <f t="shared" si="7"/>
        <v>327949</v>
      </c>
    </row>
    <row r="81" spans="2:11" ht="15.75" thickBot="1">
      <c r="B81" s="294"/>
      <c r="C81" s="256" t="s">
        <v>38</v>
      </c>
      <c r="D81" s="257">
        <v>131550</v>
      </c>
      <c r="E81" s="258">
        <v>131303</v>
      </c>
      <c r="F81" s="259">
        <v>47812</v>
      </c>
      <c r="G81" s="260">
        <v>47302</v>
      </c>
      <c r="H81" s="257">
        <v>9204</v>
      </c>
      <c r="I81" s="258">
        <v>9109</v>
      </c>
      <c r="J81" s="218">
        <f t="shared" si="7"/>
        <v>188566</v>
      </c>
      <c r="K81" s="219">
        <f t="shared" si="7"/>
        <v>187714</v>
      </c>
    </row>
    <row r="82" spans="2:11" ht="15">
      <c r="B82" s="292">
        <v>2012</v>
      </c>
      <c r="C82" s="246" t="s">
        <v>36</v>
      </c>
      <c r="D82" s="247">
        <f>AVERAGE(D43:D54)</f>
        <v>158347.83333333334</v>
      </c>
      <c r="E82" s="248">
        <f>AVERAGE(E43:E54)</f>
        <v>158217.83333333334</v>
      </c>
      <c r="F82" s="249">
        <f>AVERAGE(F43:F54)</f>
        <v>53778.166666666664</v>
      </c>
      <c r="G82" s="250">
        <f>AVERAGE(G43:G54)</f>
        <v>53351.416666666664</v>
      </c>
      <c r="H82" s="247">
        <f>AVERAGE(H43:H54)</f>
        <v>12513.25</v>
      </c>
      <c r="I82" s="248">
        <f>AVERAGE(I43:I54)</f>
        <v>12373.083333333334</v>
      </c>
      <c r="J82" s="208">
        <f t="shared" si="7"/>
        <v>224639.25</v>
      </c>
      <c r="K82" s="209">
        <f t="shared" si="7"/>
        <v>223942.33333333334</v>
      </c>
    </row>
    <row r="83" spans="2:11" ht="15">
      <c r="B83" s="293"/>
      <c r="C83" s="251" t="s">
        <v>37</v>
      </c>
      <c r="D83" s="252">
        <f>MAX(D43:D54)</f>
        <v>204557</v>
      </c>
      <c r="E83" s="253">
        <f>MAX(E43:E54)</f>
        <v>204406</v>
      </c>
      <c r="F83" s="254">
        <f>MAX(F43:F54)</f>
        <v>59034</v>
      </c>
      <c r="G83" s="255">
        <f>MAX(G43:G54)</f>
        <v>58408</v>
      </c>
      <c r="H83" s="252">
        <f>MAX(H43:H54)</f>
        <v>16958</v>
      </c>
      <c r="I83" s="253">
        <f>MAX(I43:I54)</f>
        <v>16787</v>
      </c>
      <c r="J83" s="210">
        <f t="shared" si="7"/>
        <v>280549</v>
      </c>
      <c r="K83" s="211">
        <f t="shared" si="7"/>
        <v>279601</v>
      </c>
    </row>
    <row r="84" spans="2:11" ht="15.75" thickBot="1">
      <c r="B84" s="294"/>
      <c r="C84" s="256" t="s">
        <v>38</v>
      </c>
      <c r="D84" s="257">
        <f>MIN(D43:D54)</f>
        <v>126313</v>
      </c>
      <c r="E84" s="258">
        <f>MIN(E43:E54)</f>
        <v>126186</v>
      </c>
      <c r="F84" s="259">
        <f>MIN(F43:F54)</f>
        <v>45071</v>
      </c>
      <c r="G84" s="260">
        <f>MIN(G43:G54)</f>
        <v>44776</v>
      </c>
      <c r="H84" s="257">
        <f>MIN(H43:H54)</f>
        <v>9034</v>
      </c>
      <c r="I84" s="258">
        <f>MIN(I43:I54)</f>
        <v>8946</v>
      </c>
      <c r="J84" s="218">
        <f t="shared" si="7"/>
        <v>180418</v>
      </c>
      <c r="K84" s="219">
        <f t="shared" si="7"/>
        <v>179908</v>
      </c>
    </row>
    <row r="85" spans="2:11" ht="15">
      <c r="B85" s="292">
        <v>2013</v>
      </c>
      <c r="C85" s="246" t="s">
        <v>36</v>
      </c>
      <c r="D85" s="247">
        <f>AVERAGE(D56:D67)</f>
        <v>175121.11111111112</v>
      </c>
      <c r="E85" s="248">
        <f aca="true" t="shared" si="8" ref="E85:K85">AVERAGE(E56:E67)</f>
        <v>175004.44444444444</v>
      </c>
      <c r="F85" s="249">
        <f t="shared" si="8"/>
        <v>55297.333333333336</v>
      </c>
      <c r="G85" s="250">
        <f t="shared" si="8"/>
        <v>54930.555555555555</v>
      </c>
      <c r="H85" s="247">
        <f t="shared" si="8"/>
        <v>12729.888888888889</v>
      </c>
      <c r="I85" s="248">
        <f t="shared" si="8"/>
        <v>12624.333333333334</v>
      </c>
      <c r="J85" s="208">
        <f t="shared" si="8"/>
        <v>243148.33333333334</v>
      </c>
      <c r="K85" s="209">
        <f t="shared" si="8"/>
        <v>242559.33333333334</v>
      </c>
    </row>
    <row r="86" spans="2:11" ht="15">
      <c r="B86" s="293"/>
      <c r="C86" s="251" t="s">
        <v>37</v>
      </c>
      <c r="D86" s="252">
        <f>MAX(D56:D67)</f>
        <v>194937</v>
      </c>
      <c r="E86" s="253">
        <f aca="true" t="shared" si="9" ref="E86:K86">MAX(E56:E67)</f>
        <v>194862</v>
      </c>
      <c r="F86" s="254">
        <f t="shared" si="9"/>
        <v>64598</v>
      </c>
      <c r="G86" s="255">
        <f t="shared" si="9"/>
        <v>64159</v>
      </c>
      <c r="H86" s="252">
        <f t="shared" si="9"/>
        <v>15665</v>
      </c>
      <c r="I86" s="253">
        <f t="shared" si="9"/>
        <v>15566</v>
      </c>
      <c r="J86" s="267">
        <f t="shared" si="9"/>
        <v>268014</v>
      </c>
      <c r="K86" s="268">
        <f t="shared" si="9"/>
        <v>267535</v>
      </c>
    </row>
    <row r="87" spans="2:11" ht="15.75" thickBot="1">
      <c r="B87" s="294"/>
      <c r="C87" s="256" t="s">
        <v>38</v>
      </c>
      <c r="D87" s="257">
        <f>MIN(D56:D67)</f>
        <v>154296</v>
      </c>
      <c r="E87" s="258">
        <f aca="true" t="shared" si="10" ref="E87:K87">MIN(E56:E67)</f>
        <v>154219</v>
      </c>
      <c r="F87" s="259">
        <f t="shared" si="10"/>
        <v>45250</v>
      </c>
      <c r="G87" s="260">
        <f t="shared" si="10"/>
        <v>44972</v>
      </c>
      <c r="H87" s="257">
        <f t="shared" si="10"/>
        <v>9430</v>
      </c>
      <c r="I87" s="258">
        <f t="shared" si="10"/>
        <v>9359</v>
      </c>
      <c r="J87" s="218">
        <f t="shared" si="10"/>
        <v>223997</v>
      </c>
      <c r="K87" s="219">
        <f t="shared" si="10"/>
        <v>223466</v>
      </c>
    </row>
  </sheetData>
  <sheetProtection/>
  <mergeCells count="36">
    <mergeCell ref="B2:J2"/>
    <mergeCell ref="K2:L2"/>
    <mergeCell ref="B3:L3"/>
    <mergeCell ref="B5:L7"/>
    <mergeCell ref="B9:E9"/>
    <mergeCell ref="F9:L10"/>
    <mergeCell ref="B43:B54"/>
    <mergeCell ref="B12:E12"/>
    <mergeCell ref="F12:L13"/>
    <mergeCell ref="F14:L15"/>
    <mergeCell ref="B19:L19"/>
    <mergeCell ref="D22:E22"/>
    <mergeCell ref="F22:I22"/>
    <mergeCell ref="J22:K23"/>
    <mergeCell ref="B23:C23"/>
    <mergeCell ref="D23:E23"/>
    <mergeCell ref="F23:G23"/>
    <mergeCell ref="H23:I23"/>
    <mergeCell ref="B25:B28"/>
    <mergeCell ref="B29:C29"/>
    <mergeCell ref="B30:B41"/>
    <mergeCell ref="B42:C42"/>
    <mergeCell ref="D73:E73"/>
    <mergeCell ref="F73:I73"/>
    <mergeCell ref="J73:K74"/>
    <mergeCell ref="B74:C75"/>
    <mergeCell ref="D74:E74"/>
    <mergeCell ref="F74:G74"/>
    <mergeCell ref="H74:I74"/>
    <mergeCell ref="B76:B78"/>
    <mergeCell ref="B79:B81"/>
    <mergeCell ref="B82:B84"/>
    <mergeCell ref="B85:B87"/>
    <mergeCell ref="B55:C55"/>
    <mergeCell ref="B56:B67"/>
    <mergeCell ref="B68:C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5"/>
  <sheetViews>
    <sheetView showGridLines="0" zoomScale="85" zoomScaleNormal="85" zoomScalePageLayoutView="0" workbookViewId="0" topLeftCell="A76">
      <selection activeCell="K45" sqref="K45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37" t="s">
        <v>95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  <c r="N2" s="340">
        <v>41518</v>
      </c>
      <c r="O2" s="341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0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179" t="s">
        <v>93</v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33" t="s">
        <v>1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47" t="s">
        <v>2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9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3</v>
      </c>
      <c r="C10" s="8"/>
      <c r="D10" s="8"/>
      <c r="E10" s="8"/>
      <c r="F10" s="333" t="s">
        <v>4</v>
      </c>
      <c r="G10" s="342"/>
      <c r="H10" s="342"/>
      <c r="I10" s="342"/>
      <c r="J10" s="342"/>
      <c r="K10" s="342"/>
      <c r="L10" s="342"/>
      <c r="M10" s="343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50"/>
      <c r="G11" s="351"/>
      <c r="H11" s="351"/>
      <c r="I11" s="351"/>
      <c r="J11" s="351"/>
      <c r="K11" s="351"/>
      <c r="L11" s="351"/>
      <c r="M11" s="352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5</v>
      </c>
      <c r="C13" s="8"/>
      <c r="D13" s="8"/>
      <c r="E13" s="8"/>
      <c r="F13" s="333" t="s">
        <v>6</v>
      </c>
      <c r="G13" s="334"/>
      <c r="H13" s="334"/>
      <c r="I13" s="334"/>
      <c r="J13" s="334"/>
      <c r="K13" s="334"/>
      <c r="L13" s="334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35"/>
      <c r="G14" s="336"/>
      <c r="H14" s="336"/>
      <c r="I14" s="336"/>
      <c r="J14" s="336"/>
      <c r="K14" s="336"/>
      <c r="L14" s="336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5" t="s">
        <v>7</v>
      </c>
      <c r="G15" s="336"/>
      <c r="H15" s="336"/>
      <c r="I15" s="336"/>
      <c r="J15" s="336"/>
      <c r="K15" s="336"/>
      <c r="L15" s="336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35"/>
      <c r="G16" s="336"/>
      <c r="H16" s="336"/>
      <c r="I16" s="336"/>
      <c r="J16" s="336"/>
      <c r="K16" s="336"/>
      <c r="L16" s="336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8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3.5" thickBot="1">
      <c r="B18" s="18"/>
      <c r="L18" s="19"/>
    </row>
    <row r="19" spans="2:8" ht="13.5" thickBot="1">
      <c r="B19" s="273" t="s">
        <v>9</v>
      </c>
      <c r="C19" s="272"/>
      <c r="D19" s="271"/>
      <c r="H19" s="19"/>
    </row>
    <row r="20" spans="1:4" s="20" customFormat="1" ht="12.75">
      <c r="A20" s="1"/>
      <c r="B20" s="274" t="s">
        <v>98</v>
      </c>
      <c r="C20" s="274"/>
      <c r="D20" s="274"/>
    </row>
    <row r="21" s="20" customFormat="1" ht="12.75">
      <c r="A21" s="1"/>
    </row>
    <row r="22" spans="1:15" s="20" customFormat="1" ht="12.75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7"/>
      <c r="O22" s="27"/>
    </row>
    <row r="23" spans="1:2" s="20" customFormat="1" ht="12.75">
      <c r="A23" s="1"/>
      <c r="B23" s="270" t="s">
        <v>97</v>
      </c>
    </row>
    <row r="24" spans="1:2" s="20" customFormat="1" ht="13.5" thickBot="1">
      <c r="A24" s="1"/>
      <c r="B24" s="28"/>
    </row>
    <row r="25" spans="1:11" s="20" customFormat="1" ht="13.5" thickBot="1">
      <c r="A25" s="1"/>
      <c r="D25" s="356" t="s">
        <v>11</v>
      </c>
      <c r="E25" s="357"/>
      <c r="F25" s="358" t="s">
        <v>12</v>
      </c>
      <c r="G25" s="358"/>
      <c r="H25" s="358"/>
      <c r="I25" s="358"/>
      <c r="J25" s="359" t="s">
        <v>13</v>
      </c>
      <c r="K25" s="360"/>
    </row>
    <row r="26" spans="2:11" ht="13.5" thickBot="1">
      <c r="B26" s="363"/>
      <c r="C26" s="363"/>
      <c r="D26" s="364" t="s">
        <v>14</v>
      </c>
      <c r="E26" s="365"/>
      <c r="F26" s="366" t="s">
        <v>15</v>
      </c>
      <c r="G26" s="367"/>
      <c r="H26" s="367" t="s">
        <v>16</v>
      </c>
      <c r="I26" s="368"/>
      <c r="J26" s="361"/>
      <c r="K26" s="362"/>
    </row>
    <row r="27" spans="2:11" ht="36.75" customHeight="1" thickBot="1">
      <c r="B27" s="29" t="s">
        <v>17</v>
      </c>
      <c r="C27" s="30" t="s">
        <v>18</v>
      </c>
      <c r="D27" s="31" t="s">
        <v>19</v>
      </c>
      <c r="E27" s="32" t="s">
        <v>20</v>
      </c>
      <c r="F27" s="33" t="s">
        <v>21</v>
      </c>
      <c r="G27" s="34" t="s">
        <v>20</v>
      </c>
      <c r="H27" s="34" t="s">
        <v>19</v>
      </c>
      <c r="I27" s="35" t="s">
        <v>20</v>
      </c>
      <c r="J27" s="31" t="s">
        <v>19</v>
      </c>
      <c r="K27" s="32" t="s">
        <v>20</v>
      </c>
    </row>
    <row r="28" spans="2:11" ht="12.75">
      <c r="B28" s="369">
        <v>2012</v>
      </c>
      <c r="C28" s="36" t="s">
        <v>22</v>
      </c>
      <c r="D28" s="37">
        <v>123119.6592605972</v>
      </c>
      <c r="E28" s="38">
        <v>12341.812790025038</v>
      </c>
      <c r="F28" s="37">
        <v>819877.1656585012</v>
      </c>
      <c r="G28" s="39">
        <v>112514.1793052606</v>
      </c>
      <c r="H28" s="39">
        <v>324690.25393898436</v>
      </c>
      <c r="I28" s="38">
        <v>45537.15999717476</v>
      </c>
      <c r="J28" s="40">
        <v>1267687.0788580826</v>
      </c>
      <c r="K28" s="38">
        <v>170393.15209246037</v>
      </c>
    </row>
    <row r="29" spans="2:11" ht="12.75">
      <c r="B29" s="370"/>
      <c r="C29" s="41" t="s">
        <v>23</v>
      </c>
      <c r="D29" s="42">
        <v>119357.50956044074</v>
      </c>
      <c r="E29" s="43">
        <v>12237.077490191876</v>
      </c>
      <c r="F29" s="42">
        <v>768583.3340231365</v>
      </c>
      <c r="G29" s="44">
        <v>123774.48573582132</v>
      </c>
      <c r="H29" s="44">
        <v>272644.4957896522</v>
      </c>
      <c r="I29" s="43">
        <v>42503.39796121459</v>
      </c>
      <c r="J29" s="45">
        <v>1160585.3393732295</v>
      </c>
      <c r="K29" s="43">
        <v>178514.96118722777</v>
      </c>
    </row>
    <row r="30" spans="2:11" ht="12.75">
      <c r="B30" s="370"/>
      <c r="C30" s="41" t="s">
        <v>24</v>
      </c>
      <c r="D30" s="42">
        <v>138093.99058163862</v>
      </c>
      <c r="E30" s="43">
        <v>12097.047248770477</v>
      </c>
      <c r="F30" s="42">
        <v>817068.7074581207</v>
      </c>
      <c r="G30" s="44">
        <v>110658.97500456308</v>
      </c>
      <c r="H30" s="44">
        <v>312641.55750166945</v>
      </c>
      <c r="I30" s="43">
        <v>46279.760756479816</v>
      </c>
      <c r="J30" s="45">
        <v>1267804.2555414287</v>
      </c>
      <c r="K30" s="43">
        <v>169035.78300981337</v>
      </c>
    </row>
    <row r="31" spans="2:11" ht="12.75">
      <c r="B31" s="370"/>
      <c r="C31" s="41" t="s">
        <v>25</v>
      </c>
      <c r="D31" s="42">
        <v>100821.14411248679</v>
      </c>
      <c r="E31" s="43">
        <v>8763.381548218817</v>
      </c>
      <c r="F31" s="42">
        <v>726813.4360853098</v>
      </c>
      <c r="G31" s="44">
        <v>103284.02054613008</v>
      </c>
      <c r="H31" s="44">
        <v>276815.26040593296</v>
      </c>
      <c r="I31" s="43">
        <v>51222.340664080795</v>
      </c>
      <c r="J31" s="45">
        <v>1104449.8406037297</v>
      </c>
      <c r="K31" s="43">
        <v>163269.7427584297</v>
      </c>
    </row>
    <row r="32" spans="2:11" ht="12.75">
      <c r="B32" s="370"/>
      <c r="C32" s="41" t="s">
        <v>26</v>
      </c>
      <c r="D32" s="42">
        <v>103097.59027139042</v>
      </c>
      <c r="E32" s="43">
        <v>10161.600121786601</v>
      </c>
      <c r="F32" s="42">
        <v>868125.503847685</v>
      </c>
      <c r="G32" s="44">
        <v>128235.54000426656</v>
      </c>
      <c r="H32" s="44">
        <v>381195.3547910562</v>
      </c>
      <c r="I32" s="43">
        <v>54214.60584991898</v>
      </c>
      <c r="J32" s="45">
        <v>1352418.4489101316</v>
      </c>
      <c r="K32" s="43">
        <v>192611.74597597215</v>
      </c>
    </row>
    <row r="33" spans="2:11" ht="12.75">
      <c r="B33" s="370"/>
      <c r="C33" s="41" t="s">
        <v>27</v>
      </c>
      <c r="D33" s="42">
        <v>158839.58612343372</v>
      </c>
      <c r="E33" s="43">
        <v>18154.077435317773</v>
      </c>
      <c r="F33" s="42">
        <v>996800.7752103664</v>
      </c>
      <c r="G33" s="44">
        <v>126306.43912052439</v>
      </c>
      <c r="H33" s="44">
        <v>396671.1897965644</v>
      </c>
      <c r="I33" s="43">
        <v>52582.7549057723</v>
      </c>
      <c r="J33" s="45">
        <v>1552311.5511303644</v>
      </c>
      <c r="K33" s="43">
        <v>197043.27146161447</v>
      </c>
    </row>
    <row r="34" spans="2:11" ht="12.75">
      <c r="B34" s="370"/>
      <c r="C34" s="41" t="s">
        <v>28</v>
      </c>
      <c r="D34" s="42">
        <v>118513.14825956577</v>
      </c>
      <c r="E34" s="43">
        <v>11880.973484966422</v>
      </c>
      <c r="F34" s="42">
        <v>865093.3081356788</v>
      </c>
      <c r="G34" s="44">
        <v>108609.1121499163</v>
      </c>
      <c r="H34" s="44">
        <v>296421.98190353875</v>
      </c>
      <c r="I34" s="43">
        <v>41317.96193566186</v>
      </c>
      <c r="J34" s="45">
        <v>1280028.4382987833</v>
      </c>
      <c r="K34" s="43">
        <v>161808.04757054456</v>
      </c>
    </row>
    <row r="35" spans="2:11" ht="12.75">
      <c r="B35" s="370"/>
      <c r="C35" s="41" t="s">
        <v>29</v>
      </c>
      <c r="D35" s="42">
        <v>99881.13459059656</v>
      </c>
      <c r="E35" s="43">
        <v>11144.928663048508</v>
      </c>
      <c r="F35" s="42">
        <v>900298.0290308597</v>
      </c>
      <c r="G35" s="44">
        <v>119136.85030117146</v>
      </c>
      <c r="H35" s="44">
        <v>288238.17603287264</v>
      </c>
      <c r="I35" s="43">
        <v>38018.16432413085</v>
      </c>
      <c r="J35" s="45">
        <v>1288417.339654329</v>
      </c>
      <c r="K35" s="43">
        <v>168299.94328835083</v>
      </c>
    </row>
    <row r="36" spans="2:11" ht="12.75">
      <c r="B36" s="370"/>
      <c r="C36" s="41" t="s">
        <v>30</v>
      </c>
      <c r="D36" s="42">
        <v>81045.51937865852</v>
      </c>
      <c r="E36" s="43">
        <v>9436.917214684025</v>
      </c>
      <c r="F36" s="42">
        <v>716357.4188473974</v>
      </c>
      <c r="G36" s="44">
        <v>96445.03459875076</v>
      </c>
      <c r="H36" s="44">
        <v>222239.8424125003</v>
      </c>
      <c r="I36" s="43">
        <v>31265.858347562953</v>
      </c>
      <c r="J36" s="45">
        <v>1019642.7806385562</v>
      </c>
      <c r="K36" s="43">
        <v>137147.81016099773</v>
      </c>
    </row>
    <row r="37" spans="2:11" ht="12.75">
      <c r="B37" s="370"/>
      <c r="C37" s="41" t="s">
        <v>31</v>
      </c>
      <c r="D37" s="42">
        <v>117510.8841473065</v>
      </c>
      <c r="E37" s="43">
        <v>11442.360886814551</v>
      </c>
      <c r="F37" s="42">
        <v>926749.5306962047</v>
      </c>
      <c r="G37" s="44">
        <v>135264.9900020318</v>
      </c>
      <c r="H37" s="44">
        <v>256415.72528537986</v>
      </c>
      <c r="I37" s="43">
        <v>40874.28449873666</v>
      </c>
      <c r="J37" s="45">
        <v>1300676.140128891</v>
      </c>
      <c r="K37" s="43">
        <v>187581.635387583</v>
      </c>
    </row>
    <row r="38" spans="2:11" ht="12.75">
      <c r="B38" s="370"/>
      <c r="C38" s="41" t="s">
        <v>32</v>
      </c>
      <c r="D38" s="42">
        <v>98379.53689398871</v>
      </c>
      <c r="E38" s="43">
        <v>8920.042827802372</v>
      </c>
      <c r="F38" s="42">
        <v>824327.0974736497</v>
      </c>
      <c r="G38" s="44">
        <v>108829.84763797681</v>
      </c>
      <c r="H38" s="44">
        <v>252401.81832360072</v>
      </c>
      <c r="I38" s="43">
        <v>42115.150230410574</v>
      </c>
      <c r="J38" s="45">
        <v>1175108.452691239</v>
      </c>
      <c r="K38" s="43">
        <v>159865.04069618974</v>
      </c>
    </row>
    <row r="39" spans="2:11" ht="13.5" thickBot="1">
      <c r="B39" s="371"/>
      <c r="C39" s="46" t="s">
        <v>33</v>
      </c>
      <c r="D39" s="47">
        <v>105599.41983656373</v>
      </c>
      <c r="E39" s="48">
        <v>10846.696081300719</v>
      </c>
      <c r="F39" s="49">
        <v>714733.4511495277</v>
      </c>
      <c r="G39" s="50">
        <v>94519.3824613479</v>
      </c>
      <c r="H39" s="50">
        <v>252865.78912058353</v>
      </c>
      <c r="I39" s="51">
        <v>44969.43118926403</v>
      </c>
      <c r="J39" s="52">
        <v>1073198.660106675</v>
      </c>
      <c r="K39" s="53">
        <v>150335.50973191267</v>
      </c>
    </row>
    <row r="40" spans="2:11" ht="13.5" thickBot="1">
      <c r="B40" s="372">
        <v>2012</v>
      </c>
      <c r="C40" s="368"/>
      <c r="D40" s="54">
        <v>1364259.1230166673</v>
      </c>
      <c r="E40" s="54">
        <v>137426.91579292718</v>
      </c>
      <c r="F40" s="54">
        <v>9944827.757616436</v>
      </c>
      <c r="G40" s="54">
        <v>1367578.856867761</v>
      </c>
      <c r="H40" s="54">
        <v>3533241.4453023346</v>
      </c>
      <c r="I40" s="54">
        <v>530900.8706604082</v>
      </c>
      <c r="J40" s="54">
        <v>14842328.32593544</v>
      </c>
      <c r="K40" s="55">
        <v>2035906.6433210964</v>
      </c>
    </row>
    <row r="41" spans="2:11" ht="12.75">
      <c r="B41" s="369">
        <v>2013</v>
      </c>
      <c r="C41" s="36" t="s">
        <v>22</v>
      </c>
      <c r="D41" s="37">
        <v>136808.8037784316</v>
      </c>
      <c r="E41" s="38">
        <v>12966.436757849999</v>
      </c>
      <c r="F41" s="37">
        <v>1058774.9670626756</v>
      </c>
      <c r="G41" s="39">
        <v>131380.85627630373</v>
      </c>
      <c r="H41" s="39">
        <v>316751.29133205616</v>
      </c>
      <c r="I41" s="38">
        <v>59975.65307406143</v>
      </c>
      <c r="J41" s="40">
        <v>1512335.0621731633</v>
      </c>
      <c r="K41" s="38">
        <v>204322.94610821517</v>
      </c>
    </row>
    <row r="42" spans="2:11" ht="12.75">
      <c r="B42" s="370"/>
      <c r="C42" s="41" t="s">
        <v>23</v>
      </c>
      <c r="D42" s="42">
        <v>127193.42088561977</v>
      </c>
      <c r="E42" s="43">
        <v>11432.271217455796</v>
      </c>
      <c r="F42" s="42">
        <v>930111.3338634123</v>
      </c>
      <c r="G42" s="44">
        <v>134655.8907599069</v>
      </c>
      <c r="H42" s="44">
        <v>298480.29164813197</v>
      </c>
      <c r="I42" s="43">
        <v>48046.61203155208</v>
      </c>
      <c r="J42" s="45">
        <v>1355785.046397164</v>
      </c>
      <c r="K42" s="43">
        <v>194134.77400891477</v>
      </c>
    </row>
    <row r="43" spans="2:11" ht="12.75">
      <c r="B43" s="370"/>
      <c r="C43" s="41" t="s">
        <v>24</v>
      </c>
      <c r="D43" s="42">
        <v>142052.50918108996</v>
      </c>
      <c r="E43" s="43">
        <v>14149.543219353758</v>
      </c>
      <c r="F43" s="42">
        <v>880100.9082098576</v>
      </c>
      <c r="G43" s="44">
        <v>120343.78156808589</v>
      </c>
      <c r="H43" s="44">
        <v>242691.67991188623</v>
      </c>
      <c r="I43" s="43">
        <v>40297.90943293735</v>
      </c>
      <c r="J43" s="45">
        <v>1264845.0973028338</v>
      </c>
      <c r="K43" s="43">
        <v>174791.234220377</v>
      </c>
    </row>
    <row r="44" spans="2:11" ht="12.75">
      <c r="B44" s="370"/>
      <c r="C44" s="41" t="s">
        <v>25</v>
      </c>
      <c r="D44" s="42">
        <v>126637.2770343911</v>
      </c>
      <c r="E44" s="43">
        <v>12403.248887029213</v>
      </c>
      <c r="F44" s="42">
        <v>980038.3706193176</v>
      </c>
      <c r="G44" s="44">
        <v>143830.50743475967</v>
      </c>
      <c r="H44" s="44">
        <v>389833.8896229262</v>
      </c>
      <c r="I44" s="43">
        <v>64946.1139136856</v>
      </c>
      <c r="J44" s="45">
        <v>1496509.537276635</v>
      </c>
      <c r="K44" s="43">
        <v>221179.8702354745</v>
      </c>
    </row>
    <row r="45" spans="2:11" ht="12.75">
      <c r="B45" s="370"/>
      <c r="C45" s="41" t="s">
        <v>26</v>
      </c>
      <c r="D45" s="42">
        <v>123189.8461736338</v>
      </c>
      <c r="E45" s="43">
        <v>12323.134323342447</v>
      </c>
      <c r="F45" s="42">
        <v>1112542.2014675832</v>
      </c>
      <c r="G45" s="44">
        <v>148139.78142801157</v>
      </c>
      <c r="H45" s="44">
        <v>355777.1394146053</v>
      </c>
      <c r="I45" s="43">
        <v>54592.513977812625</v>
      </c>
      <c r="J45" s="45">
        <v>1591509.1870558222</v>
      </c>
      <c r="K45" s="43">
        <v>215055.42972916664</v>
      </c>
    </row>
    <row r="46" spans="2:11" ht="12.75">
      <c r="B46" s="370"/>
      <c r="C46" s="41" t="s">
        <v>27</v>
      </c>
      <c r="D46" s="42">
        <v>135184.0224883396</v>
      </c>
      <c r="E46" s="43">
        <v>13759.975756245214</v>
      </c>
      <c r="F46" s="42">
        <v>977877.2960910053</v>
      </c>
      <c r="G46" s="44">
        <v>131634.75233451938</v>
      </c>
      <c r="H46" s="44">
        <v>379782.0223136937</v>
      </c>
      <c r="I46" s="43">
        <v>56652.70085705424</v>
      </c>
      <c r="J46" s="45">
        <v>1492843.3408930385</v>
      </c>
      <c r="K46" s="43">
        <v>202047.42894781881</v>
      </c>
    </row>
    <row r="47" spans="2:11" ht="12.75">
      <c r="B47" s="370"/>
      <c r="C47" s="41" t="s">
        <v>28</v>
      </c>
      <c r="D47" s="42">
        <v>127790</v>
      </c>
      <c r="E47" s="43">
        <v>13256</v>
      </c>
      <c r="F47" s="42">
        <v>1003316</v>
      </c>
      <c r="G47" s="44">
        <v>133515</v>
      </c>
      <c r="H47" s="44">
        <v>342843</v>
      </c>
      <c r="I47" s="43">
        <v>47908</v>
      </c>
      <c r="J47" s="45">
        <v>1473949</v>
      </c>
      <c r="K47" s="43">
        <v>194679</v>
      </c>
    </row>
    <row r="48" spans="2:11" ht="12.75">
      <c r="B48" s="370"/>
      <c r="C48" s="41" t="s">
        <v>29</v>
      </c>
      <c r="D48" s="262">
        <v>110532</v>
      </c>
      <c r="E48" s="263">
        <v>9336</v>
      </c>
      <c r="F48" s="262">
        <v>895718</v>
      </c>
      <c r="G48" s="264">
        <v>119601</v>
      </c>
      <c r="H48" s="264">
        <v>326616</v>
      </c>
      <c r="I48" s="263">
        <v>55861</v>
      </c>
      <c r="J48" s="265">
        <v>1332867</v>
      </c>
      <c r="K48" s="263">
        <v>184797</v>
      </c>
    </row>
    <row r="49" spans="2:11" ht="12.75">
      <c r="B49" s="370"/>
      <c r="C49" s="41" t="s">
        <v>30</v>
      </c>
      <c r="D49" s="278">
        <v>114631</v>
      </c>
      <c r="E49" s="279">
        <v>13363</v>
      </c>
      <c r="F49" s="278">
        <v>843608</v>
      </c>
      <c r="G49" s="280">
        <v>114843</v>
      </c>
      <c r="H49" s="280">
        <v>348986</v>
      </c>
      <c r="I49" s="279">
        <v>59772</v>
      </c>
      <c r="J49" s="281">
        <v>1307224</v>
      </c>
      <c r="K49" s="279">
        <v>187978</v>
      </c>
    </row>
    <row r="50" spans="2:11" ht="12.75">
      <c r="B50" s="370"/>
      <c r="C50" s="41" t="s">
        <v>31</v>
      </c>
      <c r="D50" s="42" t="s">
        <v>43</v>
      </c>
      <c r="E50" s="43" t="s">
        <v>43</v>
      </c>
      <c r="F50" s="42" t="s">
        <v>43</v>
      </c>
      <c r="G50" s="44" t="s">
        <v>43</v>
      </c>
      <c r="H50" s="44" t="s">
        <v>43</v>
      </c>
      <c r="I50" s="43" t="s">
        <v>43</v>
      </c>
      <c r="J50" s="45" t="s">
        <v>43</v>
      </c>
      <c r="K50" s="43" t="s">
        <v>43</v>
      </c>
    </row>
    <row r="51" spans="2:11" ht="12.75">
      <c r="B51" s="370"/>
      <c r="C51" s="41" t="s">
        <v>32</v>
      </c>
      <c r="D51" s="42" t="s">
        <v>43</v>
      </c>
      <c r="E51" s="43" t="s">
        <v>43</v>
      </c>
      <c r="F51" s="42" t="s">
        <v>43</v>
      </c>
      <c r="G51" s="44" t="s">
        <v>43</v>
      </c>
      <c r="H51" s="44" t="s">
        <v>43</v>
      </c>
      <c r="I51" s="43" t="s">
        <v>43</v>
      </c>
      <c r="J51" s="45" t="s">
        <v>43</v>
      </c>
      <c r="K51" s="43" t="s">
        <v>43</v>
      </c>
    </row>
    <row r="52" spans="2:11" ht="13.5" thickBot="1">
      <c r="B52" s="371"/>
      <c r="C52" s="46" t="s">
        <v>33</v>
      </c>
      <c r="D52" s="47" t="s">
        <v>43</v>
      </c>
      <c r="E52" s="48" t="s">
        <v>43</v>
      </c>
      <c r="F52" s="49" t="s">
        <v>43</v>
      </c>
      <c r="G52" s="50" t="s">
        <v>43</v>
      </c>
      <c r="H52" s="50" t="s">
        <v>43</v>
      </c>
      <c r="I52" s="51" t="s">
        <v>43</v>
      </c>
      <c r="J52" s="52" t="s">
        <v>43</v>
      </c>
      <c r="K52" s="53" t="s">
        <v>43</v>
      </c>
    </row>
    <row r="53" spans="2:11" ht="13.5" thickBot="1">
      <c r="B53" s="372">
        <v>2013</v>
      </c>
      <c r="C53" s="368"/>
      <c r="D53" s="54">
        <v>1144018.8795415058</v>
      </c>
      <c r="E53" s="290">
        <v>112989.61016127643</v>
      </c>
      <c r="F53" s="54">
        <v>8682087.077313852</v>
      </c>
      <c r="G53" s="291">
        <v>1177944.5698015871</v>
      </c>
      <c r="H53" s="291">
        <v>3001761.3142432994</v>
      </c>
      <c r="I53" s="290">
        <v>488052.50328710326</v>
      </c>
      <c r="J53" s="54">
        <v>12827867.271098657</v>
      </c>
      <c r="K53" s="290">
        <v>1778985.6832499672</v>
      </c>
    </row>
    <row r="54" spans="2:13" ht="12.75">
      <c r="B54" s="353" t="s">
        <v>34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</row>
    <row r="55" spans="2:13" ht="12.75">
      <c r="B55" s="353" t="s">
        <v>35</v>
      </c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</row>
    <row r="56" spans="2:13" ht="12.75"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</row>
    <row r="57" spans="2:13" ht="12.75"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</row>
    <row r="58" spans="2:13" ht="13.5" thickBot="1"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13.5" thickBot="1">
      <c r="B59" s="56"/>
      <c r="C59" s="56"/>
      <c r="D59" s="356" t="s">
        <v>11</v>
      </c>
      <c r="E59" s="357"/>
      <c r="F59" s="358" t="s">
        <v>12</v>
      </c>
      <c r="G59" s="358"/>
      <c r="H59" s="358"/>
      <c r="I59" s="358"/>
      <c r="J59" s="359" t="s">
        <v>13</v>
      </c>
      <c r="K59" s="360"/>
      <c r="L59" s="57"/>
      <c r="M59" s="57"/>
    </row>
    <row r="60" spans="4:11" ht="13.5" thickBot="1">
      <c r="D60" s="364" t="s">
        <v>14</v>
      </c>
      <c r="E60" s="365"/>
      <c r="F60" s="366" t="s">
        <v>15</v>
      </c>
      <c r="G60" s="367"/>
      <c r="H60" s="367" t="s">
        <v>16</v>
      </c>
      <c r="I60" s="368"/>
      <c r="J60" s="361"/>
      <c r="K60" s="362"/>
    </row>
    <row r="61" spans="4:11" ht="26.25" thickBot="1">
      <c r="D61" s="58" t="s">
        <v>19</v>
      </c>
      <c r="E61" s="59" t="s">
        <v>20</v>
      </c>
      <c r="F61" s="60" t="s">
        <v>21</v>
      </c>
      <c r="G61" s="61" t="s">
        <v>20</v>
      </c>
      <c r="H61" s="60" t="s">
        <v>19</v>
      </c>
      <c r="I61" s="61" t="s">
        <v>20</v>
      </c>
      <c r="J61" s="60" t="s">
        <v>19</v>
      </c>
      <c r="K61" s="61" t="s">
        <v>20</v>
      </c>
    </row>
    <row r="62" spans="2:13" ht="12.75">
      <c r="B62" s="373">
        <v>2012</v>
      </c>
      <c r="C62" s="62" t="s">
        <v>36</v>
      </c>
      <c r="D62" s="63">
        <v>113688.26025138894</v>
      </c>
      <c r="E62" s="64">
        <v>11452.242982743932</v>
      </c>
      <c r="F62" s="65">
        <v>828735.6464680363</v>
      </c>
      <c r="G62" s="66">
        <v>113964.90473898007</v>
      </c>
      <c r="H62" s="65">
        <v>294436.7871085279</v>
      </c>
      <c r="I62" s="66">
        <v>44241.73922170068</v>
      </c>
      <c r="J62" s="65">
        <v>1236860.6938279534</v>
      </c>
      <c r="K62" s="66">
        <v>169658.8869434247</v>
      </c>
      <c r="L62" s="67"/>
      <c r="M62" s="67"/>
    </row>
    <row r="63" spans="2:14" ht="12.75">
      <c r="B63" s="374"/>
      <c r="C63" s="68" t="s">
        <v>37</v>
      </c>
      <c r="D63" s="69">
        <v>158839.58612343372</v>
      </c>
      <c r="E63" s="70">
        <v>18154.077435317773</v>
      </c>
      <c r="F63" s="71">
        <v>996800.7752103664</v>
      </c>
      <c r="G63" s="72">
        <v>135264.9900020318</v>
      </c>
      <c r="H63" s="71">
        <v>396671.1897965644</v>
      </c>
      <c r="I63" s="72">
        <v>54214.60584991898</v>
      </c>
      <c r="J63" s="71">
        <v>1552311.5511303644</v>
      </c>
      <c r="K63" s="72">
        <v>197043.27146161447</v>
      </c>
      <c r="L63" s="67"/>
      <c r="M63" s="67"/>
      <c r="N63" s="67"/>
    </row>
    <row r="64" spans="2:14" ht="13.5" thickBot="1">
      <c r="B64" s="375"/>
      <c r="C64" s="73" t="s">
        <v>38</v>
      </c>
      <c r="D64" s="74">
        <v>81045.51937865852</v>
      </c>
      <c r="E64" s="75">
        <v>8763.381548218817</v>
      </c>
      <c r="F64" s="76">
        <v>714733.4511495277</v>
      </c>
      <c r="G64" s="77">
        <v>94519.3824613479</v>
      </c>
      <c r="H64" s="76">
        <v>222239.8424125003</v>
      </c>
      <c r="I64" s="77">
        <v>31265.858347562953</v>
      </c>
      <c r="J64" s="76">
        <v>1019642.7806385562</v>
      </c>
      <c r="K64" s="77">
        <v>137147.81016099773</v>
      </c>
      <c r="L64" s="67"/>
      <c r="M64" s="67"/>
      <c r="N64" s="67"/>
    </row>
    <row r="65" spans="2:13" ht="12.75">
      <c r="B65" s="373">
        <v>2013</v>
      </c>
      <c r="C65" s="62" t="s">
        <v>36</v>
      </c>
      <c r="D65" s="63">
        <f>AVERAGE(D41:D52)</f>
        <v>127113.20883794509</v>
      </c>
      <c r="E65" s="64">
        <f aca="true" t="shared" si="0" ref="E65:K65">AVERAGE(E41:E52)</f>
        <v>12554.401129030715</v>
      </c>
      <c r="F65" s="65">
        <f t="shared" si="0"/>
        <v>964676.3419237613</v>
      </c>
      <c r="G65" s="66">
        <f t="shared" si="0"/>
        <v>130882.72997795412</v>
      </c>
      <c r="H65" s="65">
        <f t="shared" si="0"/>
        <v>333529.03491592215</v>
      </c>
      <c r="I65" s="66">
        <f t="shared" si="0"/>
        <v>54228.05592078925</v>
      </c>
      <c r="J65" s="65">
        <f t="shared" si="0"/>
        <v>1425318.5856776284</v>
      </c>
      <c r="K65" s="66">
        <f t="shared" si="0"/>
        <v>197665.07591666302</v>
      </c>
      <c r="L65" s="67"/>
      <c r="M65" s="67"/>
    </row>
    <row r="66" spans="2:14" ht="12.75">
      <c r="B66" s="374"/>
      <c r="C66" s="68" t="s">
        <v>37</v>
      </c>
      <c r="D66" s="69">
        <f>MAX(D41:D52)</f>
        <v>142052.50918108996</v>
      </c>
      <c r="E66" s="70">
        <f aca="true" t="shared" si="1" ref="E66:K66">MAX(E41:E52)</f>
        <v>14149.543219353758</v>
      </c>
      <c r="F66" s="71">
        <f t="shared" si="1"/>
        <v>1112542.2014675832</v>
      </c>
      <c r="G66" s="72">
        <f t="shared" si="1"/>
        <v>148139.78142801157</v>
      </c>
      <c r="H66" s="71">
        <f t="shared" si="1"/>
        <v>389833.8896229262</v>
      </c>
      <c r="I66" s="72">
        <f t="shared" si="1"/>
        <v>64946.1139136856</v>
      </c>
      <c r="J66" s="71">
        <f t="shared" si="1"/>
        <v>1591509.1870558222</v>
      </c>
      <c r="K66" s="72">
        <f t="shared" si="1"/>
        <v>221179.8702354745</v>
      </c>
      <c r="L66" s="67"/>
      <c r="M66" s="67"/>
      <c r="N66" s="67"/>
    </row>
    <row r="67" spans="2:14" ht="13.5" thickBot="1">
      <c r="B67" s="375"/>
      <c r="C67" s="73" t="s">
        <v>38</v>
      </c>
      <c r="D67" s="74">
        <f>MIN(D41:D52)</f>
        <v>110532</v>
      </c>
      <c r="E67" s="75">
        <f aca="true" t="shared" si="2" ref="E67:K67">MIN(E41:E52)</f>
        <v>9336</v>
      </c>
      <c r="F67" s="76">
        <f t="shared" si="2"/>
        <v>843608</v>
      </c>
      <c r="G67" s="77">
        <f t="shared" si="2"/>
        <v>114843</v>
      </c>
      <c r="H67" s="76">
        <f t="shared" si="2"/>
        <v>242691.67991188623</v>
      </c>
      <c r="I67" s="77">
        <f t="shared" si="2"/>
        <v>40297.90943293735</v>
      </c>
      <c r="J67" s="76">
        <f t="shared" si="2"/>
        <v>1264845.0973028338</v>
      </c>
      <c r="K67" s="77">
        <f t="shared" si="2"/>
        <v>174791.234220377</v>
      </c>
      <c r="L67" s="67"/>
      <c r="M67" s="67"/>
      <c r="N67" s="67"/>
    </row>
    <row r="68" spans="5:14" ht="12.75"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5" ht="12.75">
      <c r="B70" s="20"/>
      <c r="C70" s="20"/>
      <c r="D70" s="2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2:15" ht="12.75">
      <c r="B71" s="24" t="s">
        <v>39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7"/>
      <c r="N71" s="27"/>
      <c r="O71" s="27"/>
    </row>
    <row r="72" spans="2:15" ht="12.75">
      <c r="B72" s="376" t="s">
        <v>40</v>
      </c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20"/>
      <c r="O72" s="20"/>
    </row>
    <row r="73" spans="2:16" ht="12.75">
      <c r="B73" s="20"/>
      <c r="C73" s="20"/>
      <c r="D73" s="20"/>
      <c r="E73" s="78"/>
      <c r="F73" s="78"/>
      <c r="G73" s="78"/>
      <c r="H73" s="78"/>
      <c r="I73" s="78"/>
      <c r="J73" s="78"/>
      <c r="K73" s="78"/>
      <c r="L73" s="78"/>
      <c r="M73" s="20"/>
      <c r="N73" s="20"/>
      <c r="O73" s="20"/>
      <c r="P73" s="20"/>
    </row>
    <row r="74" spans="5:16" ht="13.5" thickBot="1">
      <c r="E74" s="67"/>
      <c r="G74" s="20"/>
      <c r="H74" s="20"/>
      <c r="I74" s="20"/>
      <c r="J74" s="20"/>
      <c r="K74" s="20"/>
      <c r="L74" s="20"/>
      <c r="N74" s="20"/>
      <c r="O74" s="20"/>
      <c r="P74" s="20"/>
    </row>
    <row r="75" spans="2:14" ht="13.5" thickBot="1">
      <c r="B75" s="377"/>
      <c r="C75" s="377"/>
      <c r="D75" s="378"/>
      <c r="E75" s="356" t="s">
        <v>11</v>
      </c>
      <c r="F75" s="357"/>
      <c r="G75" s="358" t="s">
        <v>12</v>
      </c>
      <c r="H75" s="358"/>
      <c r="I75" s="358"/>
      <c r="J75" s="358"/>
      <c r="K75" s="379" t="s">
        <v>13</v>
      </c>
      <c r="L75" s="380"/>
      <c r="M75" s="20"/>
      <c r="N75" s="20"/>
    </row>
    <row r="76" spans="2:14" ht="13.5" thickBot="1">
      <c r="B76" s="79"/>
      <c r="C76" s="79"/>
      <c r="D76" s="80"/>
      <c r="E76" s="364" t="s">
        <v>14</v>
      </c>
      <c r="F76" s="365"/>
      <c r="G76" s="383" t="s">
        <v>15</v>
      </c>
      <c r="H76" s="384"/>
      <c r="I76" s="384" t="s">
        <v>16</v>
      </c>
      <c r="J76" s="385"/>
      <c r="K76" s="381"/>
      <c r="L76" s="382"/>
      <c r="M76" s="20"/>
      <c r="N76" s="20"/>
    </row>
    <row r="77" spans="2:13" ht="26.25" thickBot="1">
      <c r="B77" s="81" t="s">
        <v>41</v>
      </c>
      <c r="C77" s="82" t="s">
        <v>18</v>
      </c>
      <c r="D77" s="83" t="s">
        <v>17</v>
      </c>
      <c r="E77" s="84" t="s">
        <v>19</v>
      </c>
      <c r="F77" s="85" t="s">
        <v>20</v>
      </c>
      <c r="G77" s="84" t="s">
        <v>42</v>
      </c>
      <c r="H77" s="86" t="s">
        <v>20</v>
      </c>
      <c r="I77" s="86" t="s">
        <v>19</v>
      </c>
      <c r="J77" s="85" t="s">
        <v>20</v>
      </c>
      <c r="K77" s="84" t="s">
        <v>19</v>
      </c>
      <c r="L77" s="85" t="s">
        <v>20</v>
      </c>
      <c r="M77" s="20"/>
    </row>
    <row r="78" spans="1:14" ht="12.75">
      <c r="A78" s="87"/>
      <c r="B78" s="88">
        <v>2</v>
      </c>
      <c r="C78" s="89">
        <v>9</v>
      </c>
      <c r="D78" s="90">
        <v>2013</v>
      </c>
      <c r="E78" s="91">
        <v>3610</v>
      </c>
      <c r="F78" s="92">
        <v>390</v>
      </c>
      <c r="G78" s="91">
        <v>49666</v>
      </c>
      <c r="H78" s="93">
        <v>6222</v>
      </c>
      <c r="I78" s="93">
        <v>14233</v>
      </c>
      <c r="J78" s="92">
        <v>1744</v>
      </c>
      <c r="K78" s="91">
        <v>67509</v>
      </c>
      <c r="L78" s="92">
        <v>8356</v>
      </c>
      <c r="M78" s="78"/>
      <c r="N78" s="94"/>
    </row>
    <row r="79" spans="1:14" ht="12.75">
      <c r="A79" s="87"/>
      <c r="B79" s="95">
        <v>3</v>
      </c>
      <c r="C79" s="96">
        <v>9</v>
      </c>
      <c r="D79" s="97">
        <v>2013</v>
      </c>
      <c r="E79" s="98">
        <v>7685</v>
      </c>
      <c r="F79" s="99">
        <v>984</v>
      </c>
      <c r="G79" s="98">
        <v>64010</v>
      </c>
      <c r="H79" s="100">
        <v>6967</v>
      </c>
      <c r="I79" s="100">
        <v>19015</v>
      </c>
      <c r="J79" s="99">
        <v>2513</v>
      </c>
      <c r="K79" s="98">
        <v>90710</v>
      </c>
      <c r="L79" s="99">
        <v>10464</v>
      </c>
      <c r="M79" s="101"/>
      <c r="N79" s="94"/>
    </row>
    <row r="80" spans="1:14" ht="12.75">
      <c r="A80" s="87"/>
      <c r="B80" s="95">
        <v>4</v>
      </c>
      <c r="C80" s="96">
        <v>9</v>
      </c>
      <c r="D80" s="97">
        <v>2013</v>
      </c>
      <c r="E80" s="98">
        <v>2606</v>
      </c>
      <c r="F80" s="99">
        <v>225</v>
      </c>
      <c r="G80" s="98">
        <v>50441</v>
      </c>
      <c r="H80" s="100">
        <v>10011</v>
      </c>
      <c r="I80" s="100">
        <v>20675</v>
      </c>
      <c r="J80" s="99">
        <v>3566</v>
      </c>
      <c r="K80" s="98">
        <v>73722</v>
      </c>
      <c r="L80" s="99">
        <v>13801</v>
      </c>
      <c r="M80" s="101"/>
      <c r="N80" s="94"/>
    </row>
    <row r="81" spans="1:14" ht="12.75">
      <c r="A81" s="87"/>
      <c r="B81" s="95">
        <v>5</v>
      </c>
      <c r="C81" s="96">
        <v>9</v>
      </c>
      <c r="D81" s="97">
        <v>2013</v>
      </c>
      <c r="E81" s="98">
        <v>4643</v>
      </c>
      <c r="F81" s="99">
        <v>485</v>
      </c>
      <c r="G81" s="98">
        <v>40779</v>
      </c>
      <c r="H81" s="100">
        <v>5743</v>
      </c>
      <c r="I81" s="100">
        <v>27034</v>
      </c>
      <c r="J81" s="99">
        <v>6856</v>
      </c>
      <c r="K81" s="98">
        <v>72457</v>
      </c>
      <c r="L81" s="99">
        <v>13084</v>
      </c>
      <c r="M81" s="101"/>
      <c r="N81" s="94"/>
    </row>
    <row r="82" spans="1:14" ht="12.75">
      <c r="A82" s="87"/>
      <c r="B82" s="95">
        <v>6</v>
      </c>
      <c r="C82" s="96">
        <v>9</v>
      </c>
      <c r="D82" s="97">
        <v>2013</v>
      </c>
      <c r="E82" s="98">
        <v>5847</v>
      </c>
      <c r="F82" s="99">
        <v>617</v>
      </c>
      <c r="G82" s="98">
        <v>44124</v>
      </c>
      <c r="H82" s="100">
        <v>4344</v>
      </c>
      <c r="I82" s="100">
        <v>19657</v>
      </c>
      <c r="J82" s="99">
        <v>4333</v>
      </c>
      <c r="K82" s="98">
        <v>69627</v>
      </c>
      <c r="L82" s="99">
        <v>9294</v>
      </c>
      <c r="M82" s="101"/>
      <c r="N82" s="94"/>
    </row>
    <row r="83" spans="1:14" ht="12.75">
      <c r="A83" s="87"/>
      <c r="B83" s="95">
        <v>9</v>
      </c>
      <c r="C83" s="96">
        <v>9</v>
      </c>
      <c r="D83" s="97">
        <v>2013</v>
      </c>
      <c r="E83" s="98">
        <v>4681</v>
      </c>
      <c r="F83" s="99">
        <v>452</v>
      </c>
      <c r="G83" s="98">
        <v>52147</v>
      </c>
      <c r="H83" s="100">
        <v>5235</v>
      </c>
      <c r="I83" s="100">
        <v>24895</v>
      </c>
      <c r="J83" s="99">
        <v>5823</v>
      </c>
      <c r="K83" s="98">
        <v>81723</v>
      </c>
      <c r="L83" s="99">
        <v>11511</v>
      </c>
      <c r="M83" s="101"/>
      <c r="N83" s="94"/>
    </row>
    <row r="84" spans="1:14" ht="12.75">
      <c r="A84" s="87"/>
      <c r="B84" s="95">
        <v>10</v>
      </c>
      <c r="C84" s="96">
        <v>9</v>
      </c>
      <c r="D84" s="97">
        <v>2013</v>
      </c>
      <c r="E84" s="98">
        <v>9871</v>
      </c>
      <c r="F84" s="99">
        <v>866</v>
      </c>
      <c r="G84" s="98">
        <v>46146</v>
      </c>
      <c r="H84" s="100">
        <v>6103</v>
      </c>
      <c r="I84" s="100">
        <v>17207</v>
      </c>
      <c r="J84" s="99">
        <v>3267</v>
      </c>
      <c r="K84" s="98">
        <v>73225</v>
      </c>
      <c r="L84" s="99">
        <v>10236</v>
      </c>
      <c r="M84" s="101"/>
      <c r="N84" s="94"/>
    </row>
    <row r="85" spans="1:14" ht="12.75">
      <c r="A85" s="87"/>
      <c r="B85" s="95">
        <v>11</v>
      </c>
      <c r="C85" s="96">
        <v>9</v>
      </c>
      <c r="D85" s="97">
        <v>2013</v>
      </c>
      <c r="E85" s="98">
        <v>7723</v>
      </c>
      <c r="F85" s="99">
        <v>945</v>
      </c>
      <c r="G85" s="98">
        <v>54309</v>
      </c>
      <c r="H85" s="100">
        <v>7447</v>
      </c>
      <c r="I85" s="100">
        <v>33717</v>
      </c>
      <c r="J85" s="99">
        <v>6154</v>
      </c>
      <c r="K85" s="98">
        <v>95749</v>
      </c>
      <c r="L85" s="99">
        <v>14546</v>
      </c>
      <c r="M85" s="101"/>
      <c r="N85" s="94"/>
    </row>
    <row r="86" spans="1:14" ht="12.75">
      <c r="A86" s="87"/>
      <c r="B86" s="95">
        <v>12</v>
      </c>
      <c r="C86" s="96">
        <v>9</v>
      </c>
      <c r="D86" s="97">
        <v>2013</v>
      </c>
      <c r="E86" s="98">
        <v>10692</v>
      </c>
      <c r="F86" s="99">
        <v>1012</v>
      </c>
      <c r="G86" s="98">
        <v>47546</v>
      </c>
      <c r="H86" s="100">
        <v>8601</v>
      </c>
      <c r="I86" s="100">
        <v>22844</v>
      </c>
      <c r="J86" s="99">
        <v>3501</v>
      </c>
      <c r="K86" s="98">
        <v>81082</v>
      </c>
      <c r="L86" s="99">
        <v>13113</v>
      </c>
      <c r="M86" s="101"/>
      <c r="N86" s="94"/>
    </row>
    <row r="87" spans="1:14" ht="12.75">
      <c r="A87" s="87"/>
      <c r="B87" s="95">
        <v>13</v>
      </c>
      <c r="C87" s="96">
        <v>9</v>
      </c>
      <c r="D87" s="97">
        <v>2013</v>
      </c>
      <c r="E87" s="98">
        <v>6255</v>
      </c>
      <c r="F87" s="99">
        <v>730</v>
      </c>
      <c r="G87" s="98">
        <v>62043</v>
      </c>
      <c r="H87" s="100">
        <v>9500</v>
      </c>
      <c r="I87" s="100">
        <v>26511</v>
      </c>
      <c r="J87" s="99">
        <v>5352</v>
      </c>
      <c r="K87" s="98">
        <v>94808</v>
      </c>
      <c r="L87" s="99">
        <v>15582</v>
      </c>
      <c r="M87" s="101"/>
      <c r="N87" s="94"/>
    </row>
    <row r="88" spans="1:14" ht="12.75">
      <c r="A88" s="87"/>
      <c r="B88" s="95">
        <v>16</v>
      </c>
      <c r="C88" s="96">
        <v>9</v>
      </c>
      <c r="D88" s="97">
        <v>2013</v>
      </c>
      <c r="E88" s="98">
        <v>5316</v>
      </c>
      <c r="F88" s="99">
        <v>467</v>
      </c>
      <c r="G88" s="98">
        <v>40864</v>
      </c>
      <c r="H88" s="100">
        <v>8370</v>
      </c>
      <c r="I88" s="100">
        <v>22682</v>
      </c>
      <c r="J88" s="99">
        <v>3161</v>
      </c>
      <c r="K88" s="98">
        <v>68863</v>
      </c>
      <c r="L88" s="99">
        <v>11997</v>
      </c>
      <c r="M88" s="101"/>
      <c r="N88" s="94"/>
    </row>
    <row r="89" spans="1:14" ht="12.75">
      <c r="A89" s="87"/>
      <c r="B89" s="95">
        <v>17</v>
      </c>
      <c r="C89" s="96">
        <v>9</v>
      </c>
      <c r="D89" s="97">
        <v>2013</v>
      </c>
      <c r="E89" s="98">
        <v>9784</v>
      </c>
      <c r="F89" s="99">
        <v>2089</v>
      </c>
      <c r="G89" s="98">
        <v>41672</v>
      </c>
      <c r="H89" s="100">
        <v>6217</v>
      </c>
      <c r="I89" s="100">
        <v>4468</v>
      </c>
      <c r="J89" s="99">
        <v>721</v>
      </c>
      <c r="K89" s="98">
        <v>55925</v>
      </c>
      <c r="L89" s="99">
        <v>9026</v>
      </c>
      <c r="M89" s="101"/>
      <c r="N89" s="94"/>
    </row>
    <row r="90" spans="1:14" ht="12.75">
      <c r="A90" s="87"/>
      <c r="B90" s="95">
        <v>23</v>
      </c>
      <c r="C90" s="96">
        <v>9</v>
      </c>
      <c r="D90" s="97">
        <v>2013</v>
      </c>
      <c r="E90" s="98">
        <v>3465</v>
      </c>
      <c r="F90" s="99">
        <v>382</v>
      </c>
      <c r="G90" s="98">
        <v>31482</v>
      </c>
      <c r="H90" s="100">
        <v>4782</v>
      </c>
      <c r="I90" s="100">
        <v>2015</v>
      </c>
      <c r="J90" s="99">
        <v>608</v>
      </c>
      <c r="K90" s="98">
        <v>36962</v>
      </c>
      <c r="L90" s="99">
        <v>5771</v>
      </c>
      <c r="M90" s="101"/>
      <c r="N90" s="94"/>
    </row>
    <row r="91" spans="1:14" ht="12.75">
      <c r="A91" s="87"/>
      <c r="B91" s="95">
        <v>24</v>
      </c>
      <c r="C91" s="96">
        <v>9</v>
      </c>
      <c r="D91" s="97">
        <v>2013</v>
      </c>
      <c r="E91" s="98">
        <v>4302</v>
      </c>
      <c r="F91" s="99">
        <v>368</v>
      </c>
      <c r="G91" s="98">
        <v>39857</v>
      </c>
      <c r="H91" s="100">
        <v>6357</v>
      </c>
      <c r="I91" s="100">
        <v>19505</v>
      </c>
      <c r="J91" s="99">
        <v>2527</v>
      </c>
      <c r="K91" s="98">
        <v>63664</v>
      </c>
      <c r="L91" s="99">
        <v>9252</v>
      </c>
      <c r="M91" s="101"/>
      <c r="N91" s="94"/>
    </row>
    <row r="92" spans="1:14" ht="12.75">
      <c r="A92" s="87"/>
      <c r="B92" s="95">
        <v>25</v>
      </c>
      <c r="C92" s="96">
        <v>9</v>
      </c>
      <c r="D92" s="97">
        <v>2013</v>
      </c>
      <c r="E92" s="98">
        <v>7796</v>
      </c>
      <c r="F92" s="99">
        <v>1233</v>
      </c>
      <c r="G92" s="98">
        <v>49438</v>
      </c>
      <c r="H92" s="100">
        <v>5461</v>
      </c>
      <c r="I92" s="100">
        <v>15870</v>
      </c>
      <c r="J92" s="99">
        <v>1121</v>
      </c>
      <c r="K92" s="98">
        <v>73104</v>
      </c>
      <c r="L92" s="99">
        <v>7814</v>
      </c>
      <c r="M92" s="101"/>
      <c r="N92" s="94"/>
    </row>
    <row r="93" spans="1:14" ht="12.75">
      <c r="A93" s="87"/>
      <c r="B93" s="95">
        <v>26</v>
      </c>
      <c r="C93" s="96">
        <v>9</v>
      </c>
      <c r="D93" s="97">
        <v>2013</v>
      </c>
      <c r="E93" s="98">
        <v>10708</v>
      </c>
      <c r="F93" s="99">
        <v>1275</v>
      </c>
      <c r="G93" s="98">
        <v>40905</v>
      </c>
      <c r="H93" s="100">
        <v>4979</v>
      </c>
      <c r="I93" s="100">
        <v>33267</v>
      </c>
      <c r="J93" s="99">
        <v>3735</v>
      </c>
      <c r="K93" s="98">
        <v>84880</v>
      </c>
      <c r="L93" s="99">
        <v>9989</v>
      </c>
      <c r="M93" s="101"/>
      <c r="N93" s="94"/>
    </row>
    <row r="94" spans="1:14" ht="12.75">
      <c r="A94" s="87"/>
      <c r="B94" s="95">
        <v>27</v>
      </c>
      <c r="C94" s="96">
        <v>9</v>
      </c>
      <c r="D94" s="97">
        <v>2013</v>
      </c>
      <c r="E94" s="98">
        <v>4785</v>
      </c>
      <c r="F94" s="99">
        <v>452</v>
      </c>
      <c r="G94" s="98">
        <v>42434</v>
      </c>
      <c r="H94" s="100">
        <v>2894</v>
      </c>
      <c r="I94" s="100">
        <v>14416</v>
      </c>
      <c r="J94" s="99">
        <v>1888</v>
      </c>
      <c r="K94" s="98">
        <v>61634</v>
      </c>
      <c r="L94" s="99">
        <v>5233</v>
      </c>
      <c r="M94" s="101"/>
      <c r="N94" s="94"/>
    </row>
    <row r="95" spans="1:14" ht="13.5" thickBot="1">
      <c r="A95" s="87"/>
      <c r="B95" s="105">
        <v>30</v>
      </c>
      <c r="C95" s="106">
        <v>9</v>
      </c>
      <c r="D95" s="107">
        <v>2013</v>
      </c>
      <c r="E95" s="108">
        <v>4862</v>
      </c>
      <c r="F95" s="109">
        <v>392</v>
      </c>
      <c r="G95" s="108">
        <v>45743</v>
      </c>
      <c r="H95" s="110">
        <v>5611</v>
      </c>
      <c r="I95" s="110">
        <v>10975</v>
      </c>
      <c r="J95" s="109">
        <v>2904</v>
      </c>
      <c r="K95" s="108">
        <v>61581</v>
      </c>
      <c r="L95" s="109">
        <v>8907</v>
      </c>
      <c r="M95" s="101"/>
      <c r="N95" s="94"/>
    </row>
    <row r="96" spans="1:14" s="27" customFormat="1" ht="12.75">
      <c r="A96" s="102"/>
      <c r="B96" s="283">
        <v>31</v>
      </c>
      <c r="C96" s="284">
        <v>5</v>
      </c>
      <c r="D96" s="285">
        <v>2013</v>
      </c>
      <c r="E96" s="286" t="s">
        <v>43</v>
      </c>
      <c r="F96" s="287" t="s">
        <v>43</v>
      </c>
      <c r="G96" s="286" t="s">
        <v>43</v>
      </c>
      <c r="H96" s="288" t="s">
        <v>43</v>
      </c>
      <c r="I96" s="288" t="s">
        <v>43</v>
      </c>
      <c r="J96" s="287" t="s">
        <v>43</v>
      </c>
      <c r="K96" s="286" t="s">
        <v>43</v>
      </c>
      <c r="L96" s="287" t="s">
        <v>43</v>
      </c>
      <c r="M96" s="104"/>
      <c r="N96" s="104"/>
    </row>
    <row r="97" spans="1:14" s="27" customFormat="1" ht="13.5" thickBot="1">
      <c r="A97" s="102"/>
      <c r="B97" s="105">
        <v>30</v>
      </c>
      <c r="C97" s="106">
        <v>4</v>
      </c>
      <c r="D97" s="107">
        <v>2013</v>
      </c>
      <c r="E97" s="108" t="s">
        <v>43</v>
      </c>
      <c r="F97" s="109" t="s">
        <v>43</v>
      </c>
      <c r="G97" s="108" t="s">
        <v>43</v>
      </c>
      <c r="H97" s="110" t="s">
        <v>43</v>
      </c>
      <c r="I97" s="110" t="s">
        <v>43</v>
      </c>
      <c r="J97" s="109" t="s">
        <v>43</v>
      </c>
      <c r="K97" s="108" t="s">
        <v>43</v>
      </c>
      <c r="L97" s="109" t="s">
        <v>43</v>
      </c>
      <c r="M97" s="104"/>
      <c r="N97" s="104"/>
    </row>
    <row r="98" spans="1:15" s="117" customFormat="1" ht="13.5" thickBot="1">
      <c r="A98" s="102"/>
      <c r="B98" s="111">
        <v>30</v>
      </c>
      <c r="C98" s="112">
        <v>3</v>
      </c>
      <c r="D98" s="113">
        <v>2012</v>
      </c>
      <c r="E98" s="114" t="s">
        <v>43</v>
      </c>
      <c r="F98" s="115" t="s">
        <v>43</v>
      </c>
      <c r="G98" s="114" t="s">
        <v>43</v>
      </c>
      <c r="H98" s="116" t="s">
        <v>43</v>
      </c>
      <c r="I98" s="116" t="s">
        <v>43</v>
      </c>
      <c r="J98" s="115" t="s">
        <v>43</v>
      </c>
      <c r="K98" s="114" t="s">
        <v>43</v>
      </c>
      <c r="L98" s="115" t="s">
        <v>43</v>
      </c>
      <c r="M98" s="27"/>
      <c r="N98" s="27"/>
      <c r="O98" s="27"/>
    </row>
    <row r="99" spans="1:15" s="117" customFormat="1" ht="13.5" thickBot="1">
      <c r="A99" s="102"/>
      <c r="B99" s="27" t="s">
        <v>43</v>
      </c>
      <c r="C99" s="27" t="s">
        <v>43</v>
      </c>
      <c r="D99" s="27" t="s">
        <v>43</v>
      </c>
      <c r="E99" s="104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2:15" ht="13.5" thickBot="1">
      <c r="B100" s="20"/>
      <c r="C100" s="20"/>
      <c r="D100" s="356" t="s">
        <v>11</v>
      </c>
      <c r="E100" s="357"/>
      <c r="F100" s="358" t="s">
        <v>12</v>
      </c>
      <c r="G100" s="358"/>
      <c r="H100" s="358"/>
      <c r="I100" s="357"/>
      <c r="J100" s="359" t="s">
        <v>13</v>
      </c>
      <c r="K100" s="360"/>
      <c r="L100" s="20"/>
      <c r="M100" s="20"/>
      <c r="N100" s="20"/>
      <c r="O100" s="20"/>
    </row>
    <row r="101" spans="2:13" ht="13.5" thickBot="1">
      <c r="B101" s="386"/>
      <c r="C101" s="387"/>
      <c r="D101" s="364" t="s">
        <v>14</v>
      </c>
      <c r="E101" s="365"/>
      <c r="F101" s="366" t="s">
        <v>15</v>
      </c>
      <c r="G101" s="367"/>
      <c r="H101" s="367" t="s">
        <v>16</v>
      </c>
      <c r="I101" s="390"/>
      <c r="J101" s="361"/>
      <c r="K101" s="362"/>
      <c r="L101" s="20"/>
      <c r="M101" s="20"/>
    </row>
    <row r="102" spans="2:13" ht="26.25" thickBot="1">
      <c r="B102" s="388"/>
      <c r="C102" s="389"/>
      <c r="D102" s="84" t="s">
        <v>19</v>
      </c>
      <c r="E102" s="85" t="s">
        <v>20</v>
      </c>
      <c r="F102" s="118" t="s">
        <v>21</v>
      </c>
      <c r="G102" s="59" t="s">
        <v>20</v>
      </c>
      <c r="H102" s="58" t="s">
        <v>19</v>
      </c>
      <c r="I102" s="59" t="s">
        <v>20</v>
      </c>
      <c r="J102" s="60" t="s">
        <v>19</v>
      </c>
      <c r="K102" s="61" t="s">
        <v>20</v>
      </c>
      <c r="L102" s="20"/>
      <c r="M102" s="20"/>
    </row>
    <row r="103" spans="2:13" ht="12.75">
      <c r="B103" s="391" t="s">
        <v>36</v>
      </c>
      <c r="C103" s="392"/>
      <c r="D103" s="65">
        <f>AVERAGE(E78:E95)</f>
        <v>6368.388888888889</v>
      </c>
      <c r="E103" s="66">
        <f aca="true" t="shared" si="3" ref="E103:K103">AVERAGE(F78:F95)</f>
        <v>742.4444444444445</v>
      </c>
      <c r="F103" s="65">
        <f t="shared" si="3"/>
        <v>46867</v>
      </c>
      <c r="G103" s="66">
        <f t="shared" si="3"/>
        <v>6380.222222222223</v>
      </c>
      <c r="H103" s="65">
        <f t="shared" si="3"/>
        <v>19388.11111111111</v>
      </c>
      <c r="I103" s="66">
        <f t="shared" si="3"/>
        <v>3320.777777777778</v>
      </c>
      <c r="J103" s="65">
        <f t="shared" si="3"/>
        <v>72623.61111111111</v>
      </c>
      <c r="K103" s="66">
        <f t="shared" si="3"/>
        <v>10443.111111111111</v>
      </c>
      <c r="L103" s="20"/>
      <c r="M103" s="20"/>
    </row>
    <row r="104" spans="2:13" ht="12.75">
      <c r="B104" s="393" t="s">
        <v>37</v>
      </c>
      <c r="C104" s="394"/>
      <c r="D104" s="71">
        <f>MAX(E78:E95)</f>
        <v>10708</v>
      </c>
      <c r="E104" s="72">
        <f aca="true" t="shared" si="4" ref="E104:K104">MAX(F78:F95)</f>
        <v>2089</v>
      </c>
      <c r="F104" s="71">
        <f t="shared" si="4"/>
        <v>64010</v>
      </c>
      <c r="G104" s="72">
        <f t="shared" si="4"/>
        <v>10011</v>
      </c>
      <c r="H104" s="71">
        <f t="shared" si="4"/>
        <v>33717</v>
      </c>
      <c r="I104" s="72">
        <f t="shared" si="4"/>
        <v>6856</v>
      </c>
      <c r="J104" s="71">
        <f t="shared" si="4"/>
        <v>95749</v>
      </c>
      <c r="K104" s="72">
        <f t="shared" si="4"/>
        <v>15582</v>
      </c>
      <c r="L104" s="20"/>
      <c r="M104" s="20"/>
    </row>
    <row r="105" spans="2:13" ht="13.5" thickBot="1">
      <c r="B105" s="395" t="s">
        <v>38</v>
      </c>
      <c r="C105" s="396"/>
      <c r="D105" s="76">
        <f>MIN(E78:E95)</f>
        <v>2606</v>
      </c>
      <c r="E105" s="77">
        <f aca="true" t="shared" si="5" ref="E105:K105">MIN(F78:F95)</f>
        <v>225</v>
      </c>
      <c r="F105" s="76">
        <f t="shared" si="5"/>
        <v>31482</v>
      </c>
      <c r="G105" s="77">
        <f t="shared" si="5"/>
        <v>2894</v>
      </c>
      <c r="H105" s="76">
        <f t="shared" si="5"/>
        <v>2015</v>
      </c>
      <c r="I105" s="77">
        <f t="shared" si="5"/>
        <v>608</v>
      </c>
      <c r="J105" s="76">
        <f t="shared" si="5"/>
        <v>36962</v>
      </c>
      <c r="K105" s="77">
        <f t="shared" si="5"/>
        <v>5233</v>
      </c>
      <c r="L105" s="20"/>
      <c r="M105" s="20"/>
    </row>
    <row r="106" spans="2:15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9" spans="2:15" ht="12.75">
      <c r="B109" s="24" t="s">
        <v>44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20"/>
      <c r="M109" s="117"/>
      <c r="N109" s="27"/>
      <c r="O109" s="117"/>
    </row>
    <row r="110" spans="1:14" ht="12.75">
      <c r="A110" s="121"/>
      <c r="B110" s="2" t="s">
        <v>45</v>
      </c>
      <c r="N110" s="20"/>
    </row>
    <row r="111" spans="1:14" ht="12" customHeight="1">
      <c r="A111" s="121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20"/>
    </row>
    <row r="112" spans="1:14" ht="16.5" customHeight="1" thickBot="1">
      <c r="A112" s="121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20"/>
    </row>
    <row r="113" spans="1:14" ht="28.5" customHeight="1" thickBot="1">
      <c r="A113" s="121"/>
      <c r="B113" s="122"/>
      <c r="C113" s="122"/>
      <c r="D113" s="122"/>
      <c r="E113" s="122"/>
      <c r="F113" s="123" t="s">
        <v>13</v>
      </c>
      <c r="G113" s="124" t="s">
        <v>46</v>
      </c>
      <c r="H113" s="397" t="s">
        <v>12</v>
      </c>
      <c r="I113" s="398"/>
      <c r="K113" s="125"/>
      <c r="L113" s="125"/>
      <c r="M113" s="125"/>
      <c r="N113" s="20"/>
    </row>
    <row r="114" spans="2:14" ht="16.5" customHeight="1" thickBot="1">
      <c r="B114" s="122"/>
      <c r="C114" s="122"/>
      <c r="D114" s="122"/>
      <c r="E114" s="122"/>
      <c r="F114" s="126"/>
      <c r="G114" s="127" t="s">
        <v>14</v>
      </c>
      <c r="H114" s="128" t="s">
        <v>15</v>
      </c>
      <c r="I114" s="128" t="s">
        <v>16</v>
      </c>
      <c r="K114" s="129"/>
      <c r="L114" s="117"/>
      <c r="M114" s="129"/>
      <c r="N114" s="20"/>
    </row>
    <row r="115" spans="1:17" ht="12.75">
      <c r="A115" s="130"/>
      <c r="B115" s="131">
        <v>1</v>
      </c>
      <c r="C115" s="132" t="s">
        <v>100</v>
      </c>
      <c r="D115" s="133"/>
      <c r="E115" s="134"/>
      <c r="F115" s="135">
        <v>0</v>
      </c>
      <c r="G115" s="136">
        <v>0</v>
      </c>
      <c r="H115" s="136" t="s">
        <v>101</v>
      </c>
      <c r="I115" s="137" t="s">
        <v>101</v>
      </c>
      <c r="J115" s="261"/>
      <c r="K115" s="277"/>
      <c r="L115" s="139"/>
      <c r="M115" s="277"/>
      <c r="N115" s="140"/>
      <c r="O115" s="141"/>
      <c r="P115" s="141"/>
      <c r="Q115" s="141"/>
    </row>
    <row r="116" spans="1:17" ht="12.75">
      <c r="A116" s="130"/>
      <c r="B116" s="142">
        <v>2</v>
      </c>
      <c r="C116" s="143" t="s">
        <v>53</v>
      </c>
      <c r="D116" s="144"/>
      <c r="E116" s="145"/>
      <c r="F116" s="146">
        <v>375700</v>
      </c>
      <c r="G116" s="146">
        <v>221</v>
      </c>
      <c r="H116" s="147">
        <v>312865</v>
      </c>
      <c r="I116" s="148">
        <v>62614</v>
      </c>
      <c r="J116" s="261"/>
      <c r="K116" s="277"/>
      <c r="L116" s="139"/>
      <c r="M116" s="277"/>
      <c r="N116" s="140"/>
      <c r="O116" s="141"/>
      <c r="P116" s="141"/>
      <c r="Q116" s="141"/>
    </row>
    <row r="117" spans="1:17" ht="12.75">
      <c r="A117" s="130"/>
      <c r="B117" s="142">
        <v>3</v>
      </c>
      <c r="C117" s="143" t="s">
        <v>55</v>
      </c>
      <c r="D117" s="144"/>
      <c r="E117" s="145"/>
      <c r="F117" s="146">
        <v>197279</v>
      </c>
      <c r="G117" s="146">
        <v>10994</v>
      </c>
      <c r="H117" s="147">
        <v>124822</v>
      </c>
      <c r="I117" s="148">
        <v>61462</v>
      </c>
      <c r="J117" s="261"/>
      <c r="K117" s="277"/>
      <c r="L117" s="139"/>
      <c r="M117" s="277"/>
      <c r="N117" s="140"/>
      <c r="O117" s="141"/>
      <c r="P117" s="141"/>
      <c r="Q117" s="141"/>
    </row>
    <row r="118" spans="1:17" ht="12.75">
      <c r="A118" s="130"/>
      <c r="B118" s="142">
        <v>4</v>
      </c>
      <c r="C118" s="143" t="s">
        <v>54</v>
      </c>
      <c r="D118" s="144"/>
      <c r="E118" s="145"/>
      <c r="F118" s="146">
        <v>171322</v>
      </c>
      <c r="G118" s="146">
        <v>1057</v>
      </c>
      <c r="H118" s="147">
        <v>135449</v>
      </c>
      <c r="I118" s="148">
        <v>34816</v>
      </c>
      <c r="J118" s="261"/>
      <c r="K118" s="277"/>
      <c r="L118" s="139"/>
      <c r="M118" s="277"/>
      <c r="N118" s="140"/>
      <c r="O118" s="141"/>
      <c r="P118" s="141"/>
      <c r="Q118" s="141"/>
    </row>
    <row r="119" spans="1:17" ht="12.75">
      <c r="A119" s="130"/>
      <c r="B119" s="142">
        <v>5</v>
      </c>
      <c r="C119" s="143" t="s">
        <v>56</v>
      </c>
      <c r="D119" s="144"/>
      <c r="E119" s="145"/>
      <c r="F119" s="149">
        <v>122827</v>
      </c>
      <c r="G119" s="146">
        <v>17582</v>
      </c>
      <c r="H119" s="147">
        <v>84932</v>
      </c>
      <c r="I119" s="148">
        <v>20314</v>
      </c>
      <c r="J119" s="261"/>
      <c r="K119" s="277"/>
      <c r="L119" s="139"/>
      <c r="M119" s="277"/>
      <c r="N119" s="140"/>
      <c r="O119" s="141"/>
      <c r="P119" s="141"/>
      <c r="Q119" s="141"/>
    </row>
    <row r="120" spans="1:17" ht="12.75">
      <c r="A120" s="130"/>
      <c r="B120" s="142">
        <v>6</v>
      </c>
      <c r="C120" s="143" t="s">
        <v>58</v>
      </c>
      <c r="D120" s="144"/>
      <c r="E120" s="145"/>
      <c r="F120" s="146">
        <v>112633</v>
      </c>
      <c r="G120" s="146">
        <v>3387</v>
      </c>
      <c r="H120" s="147">
        <v>51322</v>
      </c>
      <c r="I120" s="148">
        <v>57925</v>
      </c>
      <c r="J120" s="261"/>
      <c r="K120" s="277"/>
      <c r="L120" s="139"/>
      <c r="M120" s="277"/>
      <c r="N120" s="140"/>
      <c r="O120" s="141"/>
      <c r="P120" s="141"/>
      <c r="Q120" s="141"/>
    </row>
    <row r="121" spans="1:17" ht="12.75">
      <c r="A121" s="130"/>
      <c r="B121" s="142">
        <v>7</v>
      </c>
      <c r="C121" s="143" t="s">
        <v>57</v>
      </c>
      <c r="D121" s="144"/>
      <c r="E121" s="145"/>
      <c r="F121" s="146">
        <v>102907</v>
      </c>
      <c r="G121" s="146">
        <v>4419</v>
      </c>
      <c r="H121" s="147">
        <v>81063</v>
      </c>
      <c r="I121" s="148">
        <v>17425</v>
      </c>
      <c r="J121" s="261"/>
      <c r="K121" s="277"/>
      <c r="L121" s="139"/>
      <c r="M121" s="277"/>
      <c r="N121" s="140"/>
      <c r="O121" s="141"/>
      <c r="P121" s="141"/>
      <c r="Q121" s="141"/>
    </row>
    <row r="122" spans="1:17" ht="12.75">
      <c r="A122" s="130"/>
      <c r="B122" s="142">
        <v>8</v>
      </c>
      <c r="C122" s="143" t="s">
        <v>59</v>
      </c>
      <c r="D122" s="144"/>
      <c r="E122" s="145"/>
      <c r="F122" s="146">
        <v>63375</v>
      </c>
      <c r="G122" s="146">
        <v>24302</v>
      </c>
      <c r="H122" s="147">
        <v>22236</v>
      </c>
      <c r="I122" s="148">
        <v>16837</v>
      </c>
      <c r="J122" s="261"/>
      <c r="K122" s="277"/>
      <c r="L122" s="139"/>
      <c r="M122" s="277"/>
      <c r="N122" s="140"/>
      <c r="O122" s="141"/>
      <c r="P122" s="141"/>
      <c r="Q122" s="141"/>
    </row>
    <row r="123" spans="1:17" ht="12.75">
      <c r="A123" s="130"/>
      <c r="B123" s="142">
        <v>9</v>
      </c>
      <c r="C123" s="143" t="s">
        <v>60</v>
      </c>
      <c r="D123" s="144"/>
      <c r="E123" s="145"/>
      <c r="F123" s="146">
        <v>48537</v>
      </c>
      <c r="G123" s="146">
        <v>2893</v>
      </c>
      <c r="H123" s="147">
        <v>32584</v>
      </c>
      <c r="I123" s="148">
        <v>13060</v>
      </c>
      <c r="J123" s="261"/>
      <c r="K123" s="277"/>
      <c r="L123" s="139"/>
      <c r="M123" s="277"/>
      <c r="N123" s="140"/>
      <c r="O123" s="141"/>
      <c r="P123" s="141"/>
      <c r="Q123" s="141"/>
    </row>
    <row r="124" spans="1:17" ht="12.75">
      <c r="A124" s="130"/>
      <c r="B124" s="142">
        <v>10</v>
      </c>
      <c r="C124" s="143" t="s">
        <v>62</v>
      </c>
      <c r="D124" s="144"/>
      <c r="E124" s="145"/>
      <c r="F124" s="146">
        <v>45775</v>
      </c>
      <c r="G124" s="146">
        <v>4566</v>
      </c>
      <c r="H124" s="147">
        <v>36684</v>
      </c>
      <c r="I124" s="148">
        <v>4526</v>
      </c>
      <c r="J124" s="261"/>
      <c r="K124" s="277"/>
      <c r="L124" s="139"/>
      <c r="M124" s="277"/>
      <c r="N124" s="140"/>
      <c r="O124" s="141"/>
      <c r="P124" s="141"/>
      <c r="Q124" s="141"/>
    </row>
    <row r="125" spans="1:17" ht="12.75">
      <c r="A125" s="130"/>
      <c r="B125" s="142">
        <v>11</v>
      </c>
      <c r="C125" s="143" t="s">
        <v>102</v>
      </c>
      <c r="D125" s="144"/>
      <c r="E125" s="145"/>
      <c r="F125" s="146">
        <v>38654</v>
      </c>
      <c r="G125" s="146">
        <v>13796</v>
      </c>
      <c r="H125" s="147">
        <v>15593</v>
      </c>
      <c r="I125" s="148">
        <v>9265</v>
      </c>
      <c r="J125" s="261"/>
      <c r="K125" s="277"/>
      <c r="L125" s="139"/>
      <c r="M125" s="277"/>
      <c r="N125" s="140"/>
      <c r="O125" s="141"/>
      <c r="P125" s="141"/>
      <c r="Q125" s="141"/>
    </row>
    <row r="126" spans="1:17" ht="12.75">
      <c r="A126" s="130"/>
      <c r="B126" s="142">
        <v>12</v>
      </c>
      <c r="C126" s="143" t="s">
        <v>63</v>
      </c>
      <c r="D126" s="144"/>
      <c r="E126" s="145"/>
      <c r="F126" s="146">
        <v>34677</v>
      </c>
      <c r="G126" s="146">
        <v>4091</v>
      </c>
      <c r="H126" s="147">
        <v>19654</v>
      </c>
      <c r="I126" s="148">
        <v>10932</v>
      </c>
      <c r="J126" s="261"/>
      <c r="K126" s="277"/>
      <c r="L126" s="139"/>
      <c r="M126" s="277"/>
      <c r="N126" s="140"/>
      <c r="O126" s="141"/>
      <c r="P126" s="141"/>
      <c r="Q126" s="141"/>
    </row>
    <row r="127" spans="1:17" ht="12.75">
      <c r="A127" s="130"/>
      <c r="B127" s="142">
        <v>13</v>
      </c>
      <c r="C127" s="143" t="s">
        <v>61</v>
      </c>
      <c r="D127" s="144"/>
      <c r="E127" s="145"/>
      <c r="F127" s="146">
        <v>31417</v>
      </c>
      <c r="G127" s="146" t="s">
        <v>101</v>
      </c>
      <c r="H127" s="147">
        <v>30333</v>
      </c>
      <c r="I127" s="148">
        <v>1084</v>
      </c>
      <c r="J127" s="261"/>
      <c r="K127" s="277"/>
      <c r="L127" s="139"/>
      <c r="M127" s="277"/>
      <c r="N127" s="140"/>
      <c r="O127" s="141"/>
      <c r="P127" s="141"/>
      <c r="Q127" s="141"/>
    </row>
    <row r="128" spans="1:17" ht="12.75">
      <c r="A128" s="130"/>
      <c r="B128" s="142">
        <v>14</v>
      </c>
      <c r="C128" s="143" t="s">
        <v>64</v>
      </c>
      <c r="D128" s="144"/>
      <c r="E128" s="145"/>
      <c r="F128" s="146">
        <v>25372</v>
      </c>
      <c r="G128" s="146">
        <v>3323</v>
      </c>
      <c r="H128" s="147">
        <v>17991</v>
      </c>
      <c r="I128" s="148">
        <v>4058</v>
      </c>
      <c r="J128" s="261"/>
      <c r="K128" s="277"/>
      <c r="L128" s="139"/>
      <c r="M128" s="277"/>
      <c r="N128" s="140"/>
      <c r="O128" s="141"/>
      <c r="P128" s="141"/>
      <c r="Q128" s="141"/>
    </row>
    <row r="129" spans="1:17" ht="12.75">
      <c r="A129" s="130"/>
      <c r="B129" s="142">
        <v>15</v>
      </c>
      <c r="C129" s="143" t="s">
        <v>65</v>
      </c>
      <c r="D129" s="144"/>
      <c r="E129" s="145"/>
      <c r="F129" s="146">
        <v>21423</v>
      </c>
      <c r="G129" s="146">
        <v>4884</v>
      </c>
      <c r="H129" s="147">
        <v>7413</v>
      </c>
      <c r="I129" s="148">
        <v>9126</v>
      </c>
      <c r="J129" s="261"/>
      <c r="K129" s="277"/>
      <c r="L129" s="139"/>
      <c r="M129" s="277"/>
      <c r="N129" s="140"/>
      <c r="O129" s="141"/>
      <c r="P129" s="141"/>
      <c r="Q129" s="141"/>
    </row>
    <row r="130" spans="1:17" ht="12.75">
      <c r="A130" s="130"/>
      <c r="B130" s="142">
        <v>16</v>
      </c>
      <c r="C130" s="143" t="s">
        <v>66</v>
      </c>
      <c r="D130" s="144"/>
      <c r="E130" s="145"/>
      <c r="F130" s="146">
        <v>15468</v>
      </c>
      <c r="G130" s="146">
        <v>1027</v>
      </c>
      <c r="H130" s="147">
        <v>8225</v>
      </c>
      <c r="I130" s="148">
        <v>6217</v>
      </c>
      <c r="J130" s="261"/>
      <c r="K130" s="277"/>
      <c r="L130" s="139"/>
      <c r="M130" s="277"/>
      <c r="N130" s="140"/>
      <c r="O130" s="141"/>
      <c r="P130" s="141"/>
      <c r="Q130" s="141"/>
    </row>
    <row r="131" spans="1:17" ht="12.75">
      <c r="A131" s="27"/>
      <c r="B131" s="142">
        <v>17</v>
      </c>
      <c r="C131" s="143" t="s">
        <v>67</v>
      </c>
      <c r="D131" s="144"/>
      <c r="E131" s="145"/>
      <c r="F131" s="146">
        <v>11055</v>
      </c>
      <c r="G131" s="146">
        <v>4002</v>
      </c>
      <c r="H131" s="147">
        <v>4463</v>
      </c>
      <c r="I131" s="148">
        <v>2590</v>
      </c>
      <c r="J131" s="261"/>
      <c r="K131" s="277"/>
      <c r="L131" s="139"/>
      <c r="M131" s="277"/>
      <c r="N131" s="140"/>
      <c r="O131" s="141"/>
      <c r="P131" s="141"/>
      <c r="Q131" s="141"/>
    </row>
    <row r="132" spans="1:17" ht="12.75">
      <c r="A132" s="130"/>
      <c r="B132" s="142">
        <v>18</v>
      </c>
      <c r="C132" s="143" t="s">
        <v>68</v>
      </c>
      <c r="D132" s="144"/>
      <c r="E132" s="145"/>
      <c r="F132" s="146">
        <v>8255</v>
      </c>
      <c r="G132" s="146">
        <v>4251</v>
      </c>
      <c r="H132" s="147">
        <v>3274</v>
      </c>
      <c r="I132" s="148">
        <v>730</v>
      </c>
      <c r="J132" s="261"/>
      <c r="K132" s="277"/>
      <c r="L132" s="139"/>
      <c r="M132" s="277"/>
      <c r="N132" s="140"/>
      <c r="O132" s="141"/>
      <c r="P132" s="141"/>
      <c r="Q132" s="141"/>
    </row>
    <row r="133" spans="1:17" ht="12.75">
      <c r="A133" s="130"/>
      <c r="B133" s="142">
        <v>19</v>
      </c>
      <c r="C133" s="143" t="s">
        <v>71</v>
      </c>
      <c r="D133" s="144"/>
      <c r="E133" s="145"/>
      <c r="F133" s="146">
        <v>8083</v>
      </c>
      <c r="G133" s="146">
        <v>6661</v>
      </c>
      <c r="H133" s="147">
        <v>28</v>
      </c>
      <c r="I133" s="148">
        <v>1395</v>
      </c>
      <c r="J133" s="261"/>
      <c r="K133" s="277"/>
      <c r="L133" s="139"/>
      <c r="M133" s="277"/>
      <c r="N133" s="140"/>
      <c r="O133" s="141"/>
      <c r="P133" s="141"/>
      <c r="Q133" s="141"/>
    </row>
    <row r="134" spans="1:17" ht="12.75">
      <c r="A134" s="130"/>
      <c r="B134" s="142">
        <v>20</v>
      </c>
      <c r="C134" s="143" t="s">
        <v>70</v>
      </c>
      <c r="D134" s="144"/>
      <c r="E134" s="145"/>
      <c r="F134" s="146">
        <v>6684</v>
      </c>
      <c r="G134" s="146">
        <v>133</v>
      </c>
      <c r="H134" s="147">
        <v>1933</v>
      </c>
      <c r="I134" s="148">
        <v>4618</v>
      </c>
      <c r="J134" s="261"/>
      <c r="K134" s="277"/>
      <c r="L134" s="139"/>
      <c r="M134" s="277"/>
      <c r="N134" s="140"/>
      <c r="O134" s="141"/>
      <c r="P134" s="141"/>
      <c r="Q134" s="141"/>
    </row>
    <row r="135" spans="1:17" ht="12.75">
      <c r="A135" s="130"/>
      <c r="B135" s="142">
        <v>21</v>
      </c>
      <c r="C135" s="143" t="s">
        <v>74</v>
      </c>
      <c r="D135" s="144"/>
      <c r="E135" s="145"/>
      <c r="F135" s="146">
        <v>6128</v>
      </c>
      <c r="G135" s="146">
        <v>1063</v>
      </c>
      <c r="H135" s="147">
        <v>3555</v>
      </c>
      <c r="I135" s="148">
        <v>1511</v>
      </c>
      <c r="J135" s="261"/>
      <c r="K135" s="277"/>
      <c r="L135" s="139"/>
      <c r="M135" s="277"/>
      <c r="N135" s="140"/>
      <c r="O135" s="141"/>
      <c r="P135" s="141"/>
      <c r="Q135" s="141"/>
    </row>
    <row r="136" spans="1:17" ht="12.75">
      <c r="A136" s="130"/>
      <c r="B136" s="142">
        <v>22</v>
      </c>
      <c r="C136" s="143" t="s">
        <v>69</v>
      </c>
      <c r="D136" s="144"/>
      <c r="E136" s="145"/>
      <c r="F136" s="146">
        <v>5903</v>
      </c>
      <c r="G136" s="146">
        <v>2324</v>
      </c>
      <c r="H136" s="147">
        <v>3035</v>
      </c>
      <c r="I136" s="148">
        <v>544</v>
      </c>
      <c r="J136" s="261"/>
      <c r="K136" s="277"/>
      <c r="L136" s="139"/>
      <c r="M136" s="277"/>
      <c r="N136" s="140"/>
      <c r="O136" s="141"/>
      <c r="P136" s="141"/>
      <c r="Q136" s="141"/>
    </row>
    <row r="137" spans="1:17" ht="12.75">
      <c r="A137" s="130"/>
      <c r="B137" s="142">
        <v>23</v>
      </c>
      <c r="C137" s="143" t="s">
        <v>75</v>
      </c>
      <c r="D137" s="144"/>
      <c r="E137" s="145"/>
      <c r="F137" s="146">
        <v>3740</v>
      </c>
      <c r="G137" s="146">
        <v>1907</v>
      </c>
      <c r="H137" s="147">
        <v>1250</v>
      </c>
      <c r="I137" s="148">
        <v>582</v>
      </c>
      <c r="J137" s="261"/>
      <c r="K137" s="277"/>
      <c r="L137" s="139"/>
      <c r="M137" s="277"/>
      <c r="N137" s="140"/>
      <c r="O137" s="141"/>
      <c r="P137" s="141"/>
      <c r="Q137" s="141"/>
    </row>
    <row r="138" spans="1:17" ht="12.75">
      <c r="A138" s="130"/>
      <c r="B138" s="142">
        <v>24</v>
      </c>
      <c r="C138" s="143" t="s">
        <v>76</v>
      </c>
      <c r="D138" s="144"/>
      <c r="E138" s="145"/>
      <c r="F138" s="146">
        <v>3656</v>
      </c>
      <c r="G138" s="146">
        <v>1522</v>
      </c>
      <c r="H138" s="147">
        <v>1123</v>
      </c>
      <c r="I138" s="148">
        <v>1011</v>
      </c>
      <c r="J138" s="261"/>
      <c r="K138" s="277"/>
      <c r="L138" s="139"/>
      <c r="M138" s="277"/>
      <c r="N138" s="140"/>
      <c r="O138" s="141"/>
      <c r="P138" s="141"/>
      <c r="Q138" s="141"/>
    </row>
    <row r="139" spans="1:17" ht="12.75">
      <c r="A139" s="130"/>
      <c r="B139" s="142">
        <v>25</v>
      </c>
      <c r="C139" s="143" t="s">
        <v>73</v>
      </c>
      <c r="D139" s="144"/>
      <c r="E139" s="145"/>
      <c r="F139" s="146">
        <v>3502</v>
      </c>
      <c r="G139" s="146">
        <v>3502</v>
      </c>
      <c r="H139" s="147" t="s">
        <v>101</v>
      </c>
      <c r="I139" s="148" t="s">
        <v>101</v>
      </c>
      <c r="J139" s="261"/>
      <c r="K139" s="277"/>
      <c r="L139" s="139"/>
      <c r="M139" s="277"/>
      <c r="N139" s="140"/>
      <c r="O139" s="141"/>
      <c r="P139" s="141"/>
      <c r="Q139" s="141"/>
    </row>
    <row r="140" spans="1:17" ht="12.75">
      <c r="A140" s="130"/>
      <c r="B140" s="142">
        <v>26</v>
      </c>
      <c r="C140" s="143" t="s">
        <v>72</v>
      </c>
      <c r="D140" s="144"/>
      <c r="E140" s="145"/>
      <c r="F140" s="146">
        <v>3447</v>
      </c>
      <c r="G140" s="146">
        <v>235</v>
      </c>
      <c r="H140" s="147">
        <v>3014</v>
      </c>
      <c r="I140" s="148">
        <v>198</v>
      </c>
      <c r="J140" s="261"/>
      <c r="K140" s="277"/>
      <c r="L140" s="139"/>
      <c r="M140" s="277"/>
      <c r="N140" s="140"/>
      <c r="O140" s="141"/>
      <c r="P140" s="141"/>
      <c r="Q140" s="141"/>
    </row>
    <row r="141" spans="1:17" ht="12.75">
      <c r="A141" s="130"/>
      <c r="B141" s="142">
        <v>27</v>
      </c>
      <c r="C141" s="143" t="s">
        <v>77</v>
      </c>
      <c r="D141" s="144"/>
      <c r="E141" s="145"/>
      <c r="F141" s="146">
        <v>2721</v>
      </c>
      <c r="G141" s="146">
        <v>2662</v>
      </c>
      <c r="H141" s="147">
        <v>59</v>
      </c>
      <c r="I141" s="148" t="s">
        <v>101</v>
      </c>
      <c r="J141" s="261"/>
      <c r="K141" s="277"/>
      <c r="L141" s="139"/>
      <c r="M141" s="277"/>
      <c r="N141" s="140"/>
      <c r="O141" s="141"/>
      <c r="P141" s="141"/>
      <c r="Q141" s="141"/>
    </row>
    <row r="142" spans="1:17" ht="12.75">
      <c r="A142" s="130"/>
      <c r="B142" s="142">
        <v>28</v>
      </c>
      <c r="C142" s="143" t="s">
        <v>78</v>
      </c>
      <c r="D142" s="144"/>
      <c r="E142" s="145"/>
      <c r="F142" s="146">
        <v>1141</v>
      </c>
      <c r="G142" s="146">
        <v>1141</v>
      </c>
      <c r="H142" s="147" t="s">
        <v>101</v>
      </c>
      <c r="I142" s="148" t="s">
        <v>101</v>
      </c>
      <c r="J142" s="261"/>
      <c r="K142" s="277"/>
      <c r="L142" s="139"/>
      <c r="M142" s="277"/>
      <c r="N142" s="140"/>
      <c r="O142" s="141"/>
      <c r="P142" s="141"/>
      <c r="Q142" s="141"/>
    </row>
    <row r="143" spans="1:17" ht="12.75">
      <c r="A143" s="130"/>
      <c r="B143" s="142">
        <v>29</v>
      </c>
      <c r="C143" s="143" t="s">
        <v>79</v>
      </c>
      <c r="D143" s="144"/>
      <c r="E143" s="145"/>
      <c r="F143" s="146">
        <v>900</v>
      </c>
      <c r="G143" s="146">
        <v>900</v>
      </c>
      <c r="H143" s="147" t="s">
        <v>101</v>
      </c>
      <c r="I143" s="148" t="s">
        <v>101</v>
      </c>
      <c r="J143" s="261"/>
      <c r="K143" s="277"/>
      <c r="L143" s="139"/>
      <c r="M143" s="277"/>
      <c r="N143" s="140"/>
      <c r="O143" s="141"/>
      <c r="P143" s="141"/>
      <c r="Q143" s="141"/>
    </row>
    <row r="144" spans="1:17" ht="12.75">
      <c r="A144" s="130"/>
      <c r="B144" s="142">
        <v>30</v>
      </c>
      <c r="C144" s="143" t="s">
        <v>80</v>
      </c>
      <c r="D144" s="144"/>
      <c r="E144" s="145"/>
      <c r="F144" s="146">
        <v>765</v>
      </c>
      <c r="G144" s="146">
        <v>482</v>
      </c>
      <c r="H144" s="147">
        <v>283</v>
      </c>
      <c r="I144" s="148" t="s">
        <v>101</v>
      </c>
      <c r="J144" s="261"/>
      <c r="K144" s="277"/>
      <c r="L144" s="139"/>
      <c r="M144" s="277"/>
      <c r="N144" s="140"/>
      <c r="O144" s="141"/>
      <c r="P144" s="141"/>
      <c r="Q144" s="141"/>
    </row>
    <row r="145" spans="1:17" ht="12.75">
      <c r="A145" s="130"/>
      <c r="B145" s="142">
        <v>31</v>
      </c>
      <c r="C145" s="143" t="s">
        <v>81</v>
      </c>
      <c r="D145" s="144"/>
      <c r="E145" s="145"/>
      <c r="F145" s="146">
        <v>245</v>
      </c>
      <c r="G145" s="146">
        <v>242</v>
      </c>
      <c r="H145" s="147" t="s">
        <v>101</v>
      </c>
      <c r="I145" s="148">
        <v>2</v>
      </c>
      <c r="J145" s="261"/>
      <c r="K145" s="277"/>
      <c r="L145" s="139"/>
      <c r="M145" s="277"/>
      <c r="N145" s="140"/>
      <c r="O145" s="141"/>
      <c r="P145" s="141"/>
      <c r="Q145" s="141"/>
    </row>
    <row r="146" spans="1:17" ht="12.75">
      <c r="A146" s="130"/>
      <c r="B146" s="142">
        <v>32</v>
      </c>
      <c r="C146" s="143" t="s">
        <v>83</v>
      </c>
      <c r="D146" s="144"/>
      <c r="E146" s="145"/>
      <c r="F146" s="146">
        <v>196</v>
      </c>
      <c r="G146" s="146">
        <v>160</v>
      </c>
      <c r="H146" s="147">
        <v>36</v>
      </c>
      <c r="I146" s="148" t="s">
        <v>101</v>
      </c>
      <c r="J146" s="261"/>
      <c r="K146" s="277"/>
      <c r="L146" s="139"/>
      <c r="M146" s="277"/>
      <c r="N146" s="140"/>
      <c r="O146" s="141"/>
      <c r="P146" s="141"/>
      <c r="Q146" s="141"/>
    </row>
    <row r="147" spans="1:17" ht="12.75">
      <c r="A147" s="130"/>
      <c r="B147" s="142">
        <v>33</v>
      </c>
      <c r="C147" s="143" t="s">
        <v>82</v>
      </c>
      <c r="D147" s="144"/>
      <c r="E147" s="145"/>
      <c r="F147" s="146">
        <v>62</v>
      </c>
      <c r="G147" s="146">
        <v>1</v>
      </c>
      <c r="H147" s="147">
        <v>61</v>
      </c>
      <c r="I147" s="148" t="s">
        <v>101</v>
      </c>
      <c r="J147" s="261"/>
      <c r="K147" s="277"/>
      <c r="L147" s="277"/>
      <c r="M147" s="277"/>
      <c r="N147" s="140"/>
      <c r="O147" s="141"/>
      <c r="P147" s="141"/>
      <c r="Q147" s="141"/>
    </row>
    <row r="148" spans="1:17" ht="12.75">
      <c r="A148" s="130"/>
      <c r="B148" s="142">
        <v>34</v>
      </c>
      <c r="C148" s="143" t="s">
        <v>85</v>
      </c>
      <c r="D148" s="144"/>
      <c r="E148" s="145"/>
      <c r="F148" s="146">
        <v>36</v>
      </c>
      <c r="G148" s="146" t="s">
        <v>101</v>
      </c>
      <c r="H148" s="147">
        <v>36</v>
      </c>
      <c r="I148" s="148" t="s">
        <v>101</v>
      </c>
      <c r="J148" s="261"/>
      <c r="K148" s="277"/>
      <c r="L148" s="277"/>
      <c r="M148" s="277"/>
      <c r="N148" s="140"/>
      <c r="O148" s="141"/>
      <c r="P148" s="141"/>
      <c r="Q148" s="141"/>
    </row>
    <row r="149" spans="1:17" ht="12.75">
      <c r="A149" s="130"/>
      <c r="B149" s="142">
        <v>35</v>
      </c>
      <c r="C149" s="143" t="s">
        <v>86</v>
      </c>
      <c r="D149" s="144"/>
      <c r="E149" s="145"/>
      <c r="F149" s="146">
        <v>25</v>
      </c>
      <c r="G149" s="146">
        <v>25</v>
      </c>
      <c r="H149" s="147" t="s">
        <v>101</v>
      </c>
      <c r="I149" s="148" t="s">
        <v>101</v>
      </c>
      <c r="J149" s="261"/>
      <c r="K149" s="277"/>
      <c r="L149" s="277"/>
      <c r="M149" s="277"/>
      <c r="N149" s="140"/>
      <c r="O149" s="141"/>
      <c r="P149" s="141"/>
      <c r="Q149" s="141"/>
    </row>
    <row r="150" spans="1:17" ht="12.75">
      <c r="A150" s="130"/>
      <c r="B150" s="142">
        <v>36</v>
      </c>
      <c r="C150" s="143" t="s">
        <v>84</v>
      </c>
      <c r="D150" s="144"/>
      <c r="E150" s="145"/>
      <c r="F150" s="146">
        <v>18</v>
      </c>
      <c r="G150" s="146">
        <v>18</v>
      </c>
      <c r="H150" s="147" t="s">
        <v>101</v>
      </c>
      <c r="I150" s="148" t="s">
        <v>101</v>
      </c>
      <c r="J150" s="261"/>
      <c r="K150" s="277"/>
      <c r="L150" s="277"/>
      <c r="M150" s="277"/>
      <c r="N150" s="140"/>
      <c r="O150" s="141"/>
      <c r="P150" s="141"/>
      <c r="Q150" s="141"/>
    </row>
    <row r="151" spans="1:17" ht="13.5" thickBot="1">
      <c r="A151" s="130"/>
      <c r="B151" s="150">
        <v>37</v>
      </c>
      <c r="C151" s="151" t="s">
        <v>87</v>
      </c>
      <c r="D151" s="152"/>
      <c r="E151" s="153"/>
      <c r="F151" s="154">
        <v>10</v>
      </c>
      <c r="G151" s="154">
        <v>10</v>
      </c>
      <c r="H151" s="155" t="s">
        <v>101</v>
      </c>
      <c r="I151" s="156" t="s">
        <v>101</v>
      </c>
      <c r="J151" s="261"/>
      <c r="K151" s="277"/>
      <c r="L151" s="277"/>
      <c r="M151" s="277"/>
      <c r="N151" s="140"/>
      <c r="O151" s="141"/>
      <c r="P151" s="141"/>
      <c r="Q151" s="141"/>
    </row>
    <row r="152" spans="2:14" ht="12.75">
      <c r="B152" s="138"/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38"/>
      <c r="C153" s="20"/>
      <c r="D153" s="20"/>
      <c r="E153" s="20"/>
      <c r="F153" s="78"/>
      <c r="G153" s="20"/>
      <c r="H153" s="20"/>
      <c r="I153" s="20"/>
      <c r="J153" s="20"/>
      <c r="K153" s="20"/>
      <c r="L153" s="20"/>
      <c r="M153" s="20"/>
      <c r="N153" s="20"/>
    </row>
    <row r="154" spans="2:14" ht="12.75">
      <c r="B154" s="138" t="s">
        <v>47</v>
      </c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38" t="s">
        <v>48</v>
      </c>
      <c r="C155" s="138"/>
      <c r="D155" s="138"/>
      <c r="E155" s="138"/>
      <c r="F155" s="157"/>
      <c r="G155" s="138"/>
      <c r="H155" s="138"/>
      <c r="I155" s="138"/>
      <c r="J155" s="138"/>
      <c r="K155" s="138"/>
      <c r="L155" s="138"/>
      <c r="M155" s="138"/>
      <c r="N155" s="138"/>
    </row>
    <row r="156" spans="2:14" ht="12.75">
      <c r="B156" s="122"/>
      <c r="C156" s="138"/>
      <c r="D156" s="138"/>
      <c r="E156" s="138"/>
      <c r="F156" s="139"/>
      <c r="G156" s="138"/>
      <c r="H156" s="138"/>
      <c r="I156" s="138"/>
      <c r="J156" s="138"/>
      <c r="K156" s="138"/>
      <c r="L156" s="138"/>
      <c r="M156" s="138"/>
      <c r="N156" s="140"/>
    </row>
    <row r="157" spans="2:14" ht="12.75">
      <c r="B157" s="122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40"/>
    </row>
    <row r="158" spans="2:14" ht="12.75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20"/>
    </row>
    <row r="159" spans="2:14" ht="12.75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6" ht="12.75">
      <c r="A162" s="10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158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 customHeight="1">
      <c r="A171" s="102"/>
      <c r="B171" s="377"/>
      <c r="C171" s="377"/>
      <c r="D171" s="377"/>
      <c r="E171" s="377"/>
      <c r="F171" s="377"/>
      <c r="G171" s="377"/>
      <c r="H171" s="377"/>
      <c r="I171" s="377"/>
      <c r="J171" s="377"/>
      <c r="K171" s="377"/>
      <c r="L171" s="377"/>
      <c r="M171" s="377"/>
      <c r="N171" s="27"/>
      <c r="O171" s="27"/>
      <c r="P171" s="27"/>
    </row>
    <row r="172" spans="1:16" ht="12.75">
      <c r="A172" s="102"/>
      <c r="B172" s="125"/>
      <c r="C172" s="125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27"/>
      <c r="O172" s="27"/>
      <c r="P172" s="27"/>
    </row>
    <row r="173" spans="1:16" ht="12.75" customHeight="1">
      <c r="A173" s="102"/>
      <c r="B173" s="399"/>
      <c r="C173" s="158"/>
      <c r="D173" s="159"/>
      <c r="E173" s="159"/>
      <c r="F173" s="159"/>
      <c r="G173" s="159"/>
      <c r="H173" s="159"/>
      <c r="I173" s="159"/>
      <c r="J173" s="159"/>
      <c r="K173" s="159"/>
      <c r="L173" s="160"/>
      <c r="M173" s="160"/>
      <c r="N173" s="27"/>
      <c r="O173" s="27"/>
      <c r="P173" s="27"/>
    </row>
    <row r="174" spans="1:16" ht="12.75">
      <c r="A174" s="102"/>
      <c r="B174" s="399"/>
      <c r="C174" s="158"/>
      <c r="D174" s="159"/>
      <c r="E174" s="159"/>
      <c r="F174" s="159"/>
      <c r="G174" s="159"/>
      <c r="H174" s="159"/>
      <c r="I174" s="159"/>
      <c r="J174" s="159"/>
      <c r="K174" s="159"/>
      <c r="L174" s="160"/>
      <c r="M174" s="160"/>
      <c r="N174" s="27"/>
      <c r="O174" s="27"/>
      <c r="P174" s="27"/>
    </row>
    <row r="175" spans="1:16" ht="12.75">
      <c r="A175" s="102"/>
      <c r="B175" s="399"/>
      <c r="C175" s="158"/>
      <c r="D175" s="159"/>
      <c r="E175" s="159"/>
      <c r="F175" s="159"/>
      <c r="G175" s="159"/>
      <c r="H175" s="159"/>
      <c r="I175" s="159"/>
      <c r="J175" s="159"/>
      <c r="K175" s="159"/>
      <c r="L175" s="160"/>
      <c r="M175" s="160"/>
      <c r="N175" s="27"/>
      <c r="O175" s="27"/>
      <c r="P175" s="27"/>
    </row>
    <row r="176" spans="1:16" ht="12.75">
      <c r="A176" s="102"/>
      <c r="B176" s="399"/>
      <c r="C176" s="158"/>
      <c r="D176" s="159"/>
      <c r="E176" s="159"/>
      <c r="F176" s="159"/>
      <c r="G176" s="159"/>
      <c r="H176" s="159"/>
      <c r="I176" s="159"/>
      <c r="J176" s="159"/>
      <c r="K176" s="159"/>
      <c r="L176" s="160"/>
      <c r="M176" s="160"/>
      <c r="N176" s="27"/>
      <c r="O176" s="27"/>
      <c r="P176" s="27"/>
    </row>
    <row r="177" spans="1:16" ht="12.75">
      <c r="A177" s="102"/>
      <c r="B177" s="399"/>
      <c r="C177" s="158"/>
      <c r="D177" s="159"/>
      <c r="E177" s="159"/>
      <c r="F177" s="159"/>
      <c r="G177" s="159"/>
      <c r="H177" s="159"/>
      <c r="I177" s="159"/>
      <c r="J177" s="159"/>
      <c r="K177" s="159"/>
      <c r="L177" s="160"/>
      <c r="M177" s="160"/>
      <c r="N177" s="27"/>
      <c r="O177" s="27"/>
      <c r="P177" s="27"/>
    </row>
    <row r="178" spans="1:16" ht="12.75">
      <c r="A178" s="102"/>
      <c r="B178" s="399"/>
      <c r="C178" s="158"/>
      <c r="D178" s="159"/>
      <c r="E178" s="159"/>
      <c r="F178" s="159"/>
      <c r="G178" s="159"/>
      <c r="H178" s="159"/>
      <c r="I178" s="159"/>
      <c r="J178" s="159"/>
      <c r="K178" s="159"/>
      <c r="L178" s="160"/>
      <c r="M178" s="160"/>
      <c r="N178" s="27"/>
      <c r="O178" s="27"/>
      <c r="P178" s="27"/>
    </row>
    <row r="179" spans="1:16" ht="12.75">
      <c r="A179" s="102"/>
      <c r="B179" s="399"/>
      <c r="C179" s="158"/>
      <c r="D179" s="159"/>
      <c r="E179" s="159"/>
      <c r="F179" s="159"/>
      <c r="G179" s="159"/>
      <c r="H179" s="159"/>
      <c r="I179" s="159"/>
      <c r="J179" s="159"/>
      <c r="K179" s="159"/>
      <c r="L179" s="160"/>
      <c r="M179" s="160"/>
      <c r="N179" s="27"/>
      <c r="O179" s="27"/>
      <c r="P179" s="27"/>
    </row>
    <row r="180" spans="1:16" ht="12.75">
      <c r="A180" s="102"/>
      <c r="B180" s="399"/>
      <c r="C180" s="158"/>
      <c r="D180" s="159"/>
      <c r="E180" s="159"/>
      <c r="F180" s="159"/>
      <c r="G180" s="159"/>
      <c r="H180" s="159"/>
      <c r="I180" s="159"/>
      <c r="J180" s="159"/>
      <c r="K180" s="159"/>
      <c r="L180" s="160"/>
      <c r="M180" s="160"/>
      <c r="N180" s="27"/>
      <c r="O180" s="27"/>
      <c r="P180" s="27"/>
    </row>
    <row r="181" spans="1:16" ht="12.75">
      <c r="A181" s="102"/>
      <c r="B181" s="399"/>
      <c r="C181" s="158"/>
      <c r="D181" s="159"/>
      <c r="E181" s="159"/>
      <c r="F181" s="159"/>
      <c r="G181" s="159"/>
      <c r="H181" s="159"/>
      <c r="I181" s="159"/>
      <c r="J181" s="159"/>
      <c r="K181" s="159"/>
      <c r="L181" s="160"/>
      <c r="M181" s="160"/>
      <c r="N181" s="27"/>
      <c r="O181" s="27"/>
      <c r="P181" s="27"/>
    </row>
    <row r="182" spans="1:16" ht="12.75">
      <c r="A182" s="102"/>
      <c r="B182" s="399"/>
      <c r="C182" s="158"/>
      <c r="D182" s="159"/>
      <c r="E182" s="159"/>
      <c r="F182" s="159"/>
      <c r="G182" s="159"/>
      <c r="H182" s="159"/>
      <c r="I182" s="159"/>
      <c r="J182" s="159"/>
      <c r="K182" s="159"/>
      <c r="L182" s="160"/>
      <c r="M182" s="160"/>
      <c r="N182" s="27"/>
      <c r="O182" s="27"/>
      <c r="P182" s="27"/>
    </row>
    <row r="183" spans="1:16" ht="12.75">
      <c r="A183" s="102"/>
      <c r="B183" s="399"/>
      <c r="C183" s="158"/>
      <c r="D183" s="159"/>
      <c r="E183" s="159"/>
      <c r="F183" s="159"/>
      <c r="G183" s="159"/>
      <c r="H183" s="159"/>
      <c r="I183" s="159"/>
      <c r="J183" s="159"/>
      <c r="K183" s="159"/>
      <c r="L183" s="160"/>
      <c r="M183" s="160"/>
      <c r="N183" s="27"/>
      <c r="O183" s="27"/>
      <c r="P183" s="27"/>
    </row>
    <row r="184" spans="1:16" ht="12.75">
      <c r="A184" s="102"/>
      <c r="B184" s="399"/>
      <c r="C184" s="158"/>
      <c r="D184" s="159"/>
      <c r="E184" s="159"/>
      <c r="F184" s="159"/>
      <c r="G184" s="159"/>
      <c r="H184" s="159"/>
      <c r="I184" s="159"/>
      <c r="J184" s="159"/>
      <c r="K184" s="159"/>
      <c r="L184" s="160"/>
      <c r="M184" s="160"/>
      <c r="N184" s="27"/>
      <c r="O184" s="27"/>
      <c r="P184" s="27"/>
    </row>
    <row r="185" spans="1:16" ht="12.75">
      <c r="A185" s="102"/>
      <c r="B185" s="377"/>
      <c r="C185" s="377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27"/>
      <c r="O185" s="27"/>
      <c r="P185" s="27"/>
    </row>
    <row r="186" spans="1:16" ht="12.75">
      <c r="A186" s="102"/>
      <c r="B186" s="399"/>
      <c r="C186" s="158"/>
      <c r="D186" s="159"/>
      <c r="E186" s="159"/>
      <c r="F186" s="159"/>
      <c r="G186" s="159"/>
      <c r="H186" s="159"/>
      <c r="I186" s="159"/>
      <c r="J186" s="159"/>
      <c r="K186" s="159"/>
      <c r="L186" s="160"/>
      <c r="M186" s="160"/>
      <c r="N186" s="27"/>
      <c r="O186" s="27"/>
      <c r="P186" s="27"/>
    </row>
    <row r="187" spans="1:16" ht="12.75">
      <c r="A187" s="102"/>
      <c r="B187" s="399"/>
      <c r="C187" s="158"/>
      <c r="D187" s="159"/>
      <c r="E187" s="159"/>
      <c r="F187" s="159"/>
      <c r="G187" s="159"/>
      <c r="H187" s="159"/>
      <c r="I187" s="159"/>
      <c r="J187" s="159"/>
      <c r="K187" s="159"/>
      <c r="L187" s="160"/>
      <c r="M187" s="160"/>
      <c r="N187" s="27"/>
      <c r="O187" s="27"/>
      <c r="P187" s="27"/>
    </row>
    <row r="188" spans="1:16" ht="12.75">
      <c r="A188" s="102"/>
      <c r="B188" s="399"/>
      <c r="C188" s="158"/>
      <c r="D188" s="159"/>
      <c r="E188" s="159"/>
      <c r="F188" s="159"/>
      <c r="G188" s="159"/>
      <c r="H188" s="159"/>
      <c r="I188" s="159"/>
      <c r="J188" s="159"/>
      <c r="K188" s="159"/>
      <c r="L188" s="160"/>
      <c r="M188" s="160"/>
      <c r="N188" s="27"/>
      <c r="O188" s="27"/>
      <c r="P188" s="27"/>
    </row>
    <row r="189" spans="1:16" ht="12.75">
      <c r="A189" s="102"/>
      <c r="B189" s="399"/>
      <c r="C189" s="158"/>
      <c r="D189" s="159"/>
      <c r="E189" s="159"/>
      <c r="F189" s="159"/>
      <c r="G189" s="159"/>
      <c r="H189" s="159"/>
      <c r="I189" s="159"/>
      <c r="J189" s="159"/>
      <c r="K189" s="159"/>
      <c r="L189" s="160"/>
      <c r="M189" s="160"/>
      <c r="N189" s="27"/>
      <c r="O189" s="27"/>
      <c r="P189" s="27"/>
    </row>
    <row r="190" spans="1:16" ht="12.75">
      <c r="A190" s="102"/>
      <c r="B190" s="399"/>
      <c r="C190" s="158"/>
      <c r="D190" s="159"/>
      <c r="E190" s="159"/>
      <c r="F190" s="159"/>
      <c r="G190" s="159"/>
      <c r="H190" s="159"/>
      <c r="I190" s="159"/>
      <c r="J190" s="159"/>
      <c r="K190" s="159"/>
      <c r="L190" s="160"/>
      <c r="M190" s="160"/>
      <c r="N190" s="27"/>
      <c r="O190" s="27"/>
      <c r="P190" s="27"/>
    </row>
    <row r="191" spans="1:16" ht="12.75">
      <c r="A191" s="102"/>
      <c r="B191" s="399"/>
      <c r="C191" s="158"/>
      <c r="D191" s="159"/>
      <c r="E191" s="159"/>
      <c r="F191" s="159"/>
      <c r="G191" s="159"/>
      <c r="H191" s="159"/>
      <c r="I191" s="159"/>
      <c r="J191" s="159"/>
      <c r="K191" s="159"/>
      <c r="L191" s="160"/>
      <c r="M191" s="160"/>
      <c r="N191" s="27"/>
      <c r="O191" s="27"/>
      <c r="P191" s="27"/>
    </row>
    <row r="192" spans="1:16" ht="12.75">
      <c r="A192" s="102"/>
      <c r="B192" s="399"/>
      <c r="C192" s="158"/>
      <c r="D192" s="159"/>
      <c r="E192" s="159"/>
      <c r="F192" s="159"/>
      <c r="G192" s="159"/>
      <c r="H192" s="159"/>
      <c r="I192" s="159"/>
      <c r="J192" s="159"/>
      <c r="K192" s="159"/>
      <c r="L192" s="160"/>
      <c r="M192" s="160"/>
      <c r="N192" s="27"/>
      <c r="O192" s="27"/>
      <c r="P192" s="27"/>
    </row>
    <row r="193" spans="1:16" ht="12.75">
      <c r="A193" s="102"/>
      <c r="B193" s="399"/>
      <c r="C193" s="158"/>
      <c r="D193" s="159"/>
      <c r="E193" s="159"/>
      <c r="F193" s="159"/>
      <c r="G193" s="159"/>
      <c r="H193" s="159"/>
      <c r="I193" s="159"/>
      <c r="J193" s="159"/>
      <c r="K193" s="159"/>
      <c r="L193" s="160"/>
      <c r="M193" s="160"/>
      <c r="N193" s="27"/>
      <c r="O193" s="27"/>
      <c r="P193" s="27"/>
    </row>
    <row r="194" spans="1:16" ht="12.75">
      <c r="A194" s="102"/>
      <c r="B194" s="399"/>
      <c r="C194" s="158"/>
      <c r="D194" s="159"/>
      <c r="E194" s="159"/>
      <c r="F194" s="159"/>
      <c r="G194" s="159"/>
      <c r="H194" s="159"/>
      <c r="I194" s="159"/>
      <c r="J194" s="159"/>
      <c r="K194" s="159"/>
      <c r="L194" s="160"/>
      <c r="M194" s="160"/>
      <c r="N194" s="27"/>
      <c r="O194" s="27"/>
      <c r="P194" s="27"/>
    </row>
    <row r="195" spans="1:16" ht="12.75">
      <c r="A195" s="102"/>
      <c r="B195" s="399"/>
      <c r="C195" s="158"/>
      <c r="D195" s="159"/>
      <c r="E195" s="159"/>
      <c r="F195" s="159"/>
      <c r="G195" s="159"/>
      <c r="H195" s="159"/>
      <c r="I195" s="159"/>
      <c r="J195" s="159"/>
      <c r="K195" s="159"/>
      <c r="L195" s="160"/>
      <c r="M195" s="160"/>
      <c r="N195" s="27"/>
      <c r="O195" s="27"/>
      <c r="P195" s="27"/>
    </row>
    <row r="196" spans="1:16" ht="12.75">
      <c r="A196" s="102"/>
      <c r="B196" s="399"/>
      <c r="C196" s="158"/>
      <c r="D196" s="159"/>
      <c r="E196" s="159"/>
      <c r="F196" s="159"/>
      <c r="G196" s="159"/>
      <c r="H196" s="159"/>
      <c r="I196" s="159"/>
      <c r="J196" s="159"/>
      <c r="K196" s="159"/>
      <c r="L196" s="160"/>
      <c r="M196" s="160"/>
      <c r="N196" s="27"/>
      <c r="O196" s="27"/>
      <c r="P196" s="27"/>
    </row>
    <row r="197" spans="1:16" ht="12.75">
      <c r="A197" s="102"/>
      <c r="B197" s="399"/>
      <c r="C197" s="158"/>
      <c r="D197" s="159"/>
      <c r="E197" s="159"/>
      <c r="F197" s="159"/>
      <c r="G197" s="159"/>
      <c r="H197" s="159"/>
      <c r="I197" s="159"/>
      <c r="J197" s="159"/>
      <c r="K197" s="159"/>
      <c r="L197" s="160"/>
      <c r="M197" s="160"/>
      <c r="N197" s="27"/>
      <c r="O197" s="27"/>
      <c r="P197" s="27"/>
    </row>
    <row r="198" spans="1:16" ht="12.75">
      <c r="A198" s="102"/>
      <c r="B198" s="377"/>
      <c r="C198" s="377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27"/>
      <c r="O198" s="27"/>
      <c r="P198" s="27"/>
    </row>
    <row r="199" spans="1:16" ht="12.75">
      <c r="A199" s="102"/>
      <c r="B199" s="400"/>
      <c r="C199" s="376"/>
      <c r="D199" s="376"/>
      <c r="E199" s="376"/>
      <c r="F199" s="376"/>
      <c r="G199" s="376"/>
      <c r="H199" s="376"/>
      <c r="I199" s="376"/>
      <c r="J199" s="376"/>
      <c r="K199" s="376"/>
      <c r="L199" s="376"/>
      <c r="M199" s="376"/>
      <c r="N199" s="27"/>
      <c r="O199" s="27"/>
      <c r="P199" s="27"/>
    </row>
    <row r="200" spans="1:16" ht="12.75">
      <c r="A200" s="102"/>
      <c r="B200" s="400"/>
      <c r="C200" s="376"/>
      <c r="D200" s="376"/>
      <c r="E200" s="376"/>
      <c r="F200" s="376"/>
      <c r="G200" s="376"/>
      <c r="H200" s="376"/>
      <c r="I200" s="376"/>
      <c r="J200" s="376"/>
      <c r="K200" s="376"/>
      <c r="L200" s="376"/>
      <c r="M200" s="376"/>
      <c r="N200" s="27"/>
      <c r="O200" s="27"/>
      <c r="P200" s="27"/>
    </row>
    <row r="201" spans="1:16" ht="12.75">
      <c r="A201" s="102"/>
      <c r="B201" s="400"/>
      <c r="C201" s="376"/>
      <c r="D201" s="376"/>
      <c r="E201" s="376"/>
      <c r="F201" s="376"/>
      <c r="G201" s="376"/>
      <c r="H201" s="376"/>
      <c r="I201" s="376"/>
      <c r="J201" s="376"/>
      <c r="K201" s="376"/>
      <c r="L201" s="376"/>
      <c r="M201" s="376"/>
      <c r="N201" s="27"/>
      <c r="O201" s="27"/>
      <c r="P201" s="27"/>
    </row>
    <row r="202" spans="1:16" ht="12.75">
      <c r="A202" s="102"/>
      <c r="B202" s="376"/>
      <c r="C202" s="376"/>
      <c r="D202" s="376"/>
      <c r="E202" s="376"/>
      <c r="F202" s="376"/>
      <c r="G202" s="376"/>
      <c r="H202" s="376"/>
      <c r="I202" s="376"/>
      <c r="J202" s="376"/>
      <c r="K202" s="376"/>
      <c r="L202" s="376"/>
      <c r="M202" s="376"/>
      <c r="N202" s="27"/>
      <c r="O202" s="27"/>
      <c r="P202" s="27"/>
    </row>
    <row r="203" spans="1:16" ht="12.75">
      <c r="A203" s="10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27"/>
      <c r="O203" s="27"/>
      <c r="P203" s="27"/>
    </row>
    <row r="204" spans="1:16" ht="12.75">
      <c r="A204" s="10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27"/>
      <c r="O204" s="27"/>
      <c r="P204" s="27"/>
    </row>
    <row r="205" spans="1:16" ht="12.75">
      <c r="A205" s="10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27"/>
      <c r="O205" s="27"/>
      <c r="P205" s="27"/>
    </row>
    <row r="206" spans="1:16" ht="12.75">
      <c r="A206" s="10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27"/>
      <c r="O206" s="27"/>
      <c r="P206" s="27"/>
    </row>
    <row r="207" spans="1:16" ht="12.75">
      <c r="A207" s="10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27"/>
      <c r="O207" s="27"/>
      <c r="P207" s="27"/>
    </row>
    <row r="208" spans="1:16" ht="12.75">
      <c r="A208" s="10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27"/>
      <c r="O208" s="27"/>
      <c r="P208" s="27"/>
    </row>
    <row r="209" spans="1:16" ht="12.75">
      <c r="A209" s="10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27"/>
      <c r="O209" s="27"/>
      <c r="P209" s="27"/>
    </row>
    <row r="210" spans="1:16" ht="12.75">
      <c r="A210" s="10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27"/>
      <c r="O210" s="27"/>
      <c r="P210" s="27"/>
    </row>
    <row r="211" spans="1:16" ht="12.75">
      <c r="A211" s="10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27"/>
      <c r="O211" s="27"/>
      <c r="P211" s="27"/>
    </row>
    <row r="212" spans="1:16" ht="12.75">
      <c r="A212" s="10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27"/>
      <c r="O212" s="27"/>
      <c r="P212" s="27"/>
    </row>
    <row r="213" spans="1:16" ht="12.75">
      <c r="A213" s="10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27"/>
      <c r="O213" s="27"/>
      <c r="P213" s="27"/>
    </row>
    <row r="214" spans="1:16" ht="12.75">
      <c r="A214" s="10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27"/>
      <c r="O214" s="27"/>
      <c r="P214" s="27"/>
    </row>
    <row r="215" spans="1:16" ht="12.75">
      <c r="A215" s="10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27"/>
      <c r="O215" s="27"/>
      <c r="P215" s="27"/>
    </row>
    <row r="216" spans="1:16" ht="12.75">
      <c r="A216" s="10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27"/>
      <c r="O216" s="27"/>
      <c r="P216" s="27"/>
    </row>
    <row r="217" spans="1:16" ht="12.75">
      <c r="A217" s="10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27"/>
      <c r="O217" s="27"/>
      <c r="P217" s="27"/>
    </row>
    <row r="218" spans="1:16" ht="12.75">
      <c r="A218" s="10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27"/>
      <c r="O218" s="27"/>
      <c r="P218" s="27"/>
    </row>
    <row r="219" spans="1:16" ht="12.75">
      <c r="A219" s="10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27"/>
      <c r="O219" s="27"/>
      <c r="P219" s="27"/>
    </row>
    <row r="220" spans="1:16" ht="12.75">
      <c r="A220" s="10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27"/>
      <c r="O220" s="27"/>
      <c r="P220" s="27"/>
    </row>
    <row r="221" spans="1:16" ht="12.75">
      <c r="A221" s="10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27"/>
      <c r="O221" s="27"/>
      <c r="P221" s="27"/>
    </row>
    <row r="222" spans="1:16" ht="12.75">
      <c r="A222" s="10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27"/>
      <c r="O222" s="27"/>
      <c r="P222" s="27"/>
    </row>
    <row r="223" spans="1:16" ht="12.75">
      <c r="A223" s="10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27"/>
      <c r="O223" s="27"/>
      <c r="P223" s="27"/>
    </row>
    <row r="224" spans="1:16" ht="12.75">
      <c r="A224" s="10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27"/>
      <c r="O224" s="27"/>
      <c r="P224" s="27"/>
    </row>
    <row r="225" spans="1:16" ht="12.75">
      <c r="A225" s="10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27"/>
      <c r="O225" s="27"/>
      <c r="P225" s="27"/>
    </row>
    <row r="226" spans="1:16" ht="12.75">
      <c r="A226" s="10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27"/>
      <c r="O226" s="27"/>
      <c r="P226" s="27"/>
    </row>
    <row r="227" spans="1:16" ht="12.75">
      <c r="A227" s="10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27"/>
      <c r="O227" s="27"/>
      <c r="P227" s="27"/>
    </row>
    <row r="228" spans="1:16" ht="12.75">
      <c r="A228" s="10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27"/>
      <c r="O228" s="27"/>
      <c r="P228" s="27"/>
    </row>
    <row r="229" spans="1:16" ht="12.75">
      <c r="A229" s="10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27"/>
      <c r="O229" s="27"/>
      <c r="P229" s="27"/>
    </row>
    <row r="230" spans="1:16" ht="12.75">
      <c r="A230" s="102"/>
      <c r="B230" s="162"/>
      <c r="C230" s="162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27"/>
      <c r="O230" s="27"/>
      <c r="P230" s="27"/>
    </row>
    <row r="231" spans="1:16" ht="12.75">
      <c r="A231" s="102"/>
      <c r="B231" s="162"/>
      <c r="C231" s="162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27"/>
      <c r="O231" s="27"/>
      <c r="P231" s="27"/>
    </row>
    <row r="232" spans="1:16" ht="12.75">
      <c r="A232" s="102"/>
      <c r="B232" s="162"/>
      <c r="C232" s="162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27"/>
      <c r="O232" s="27"/>
      <c r="P232" s="27"/>
    </row>
    <row r="233" spans="1:16" ht="12.75">
      <c r="A233" s="102"/>
      <c r="B233" s="401"/>
      <c r="C233" s="402"/>
      <c r="D233" s="377"/>
      <c r="E233" s="377"/>
      <c r="F233" s="377"/>
      <c r="G233" s="377"/>
      <c r="H233" s="377"/>
      <c r="I233" s="377"/>
      <c r="J233" s="377"/>
      <c r="K233" s="377"/>
      <c r="L233" s="377"/>
      <c r="M233" s="377"/>
      <c r="N233" s="27"/>
      <c r="O233" s="27"/>
      <c r="P233" s="27"/>
    </row>
    <row r="234" spans="1:16" ht="12.75">
      <c r="A234" s="102"/>
      <c r="B234" s="402"/>
      <c r="C234" s="402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27"/>
      <c r="O234" s="27"/>
      <c r="P234" s="27"/>
    </row>
    <row r="235" spans="1:16" ht="12.75" customHeight="1">
      <c r="A235" s="102"/>
      <c r="B235" s="399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 customHeight="1">
      <c r="A236" s="102"/>
      <c r="B236" s="399"/>
      <c r="C236" s="164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27"/>
      <c r="O236" s="27"/>
      <c r="P236" s="27"/>
    </row>
    <row r="237" spans="1:16" ht="13.5" customHeight="1">
      <c r="A237" s="102"/>
      <c r="B237" s="399"/>
      <c r="C237" s="164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27"/>
      <c r="O237" s="27"/>
      <c r="P237" s="27"/>
    </row>
    <row r="238" spans="1:16" ht="12.75" customHeight="1">
      <c r="A238" s="102"/>
      <c r="B238" s="399"/>
      <c r="C238" s="164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27"/>
      <c r="O238" s="27"/>
      <c r="P238" s="27"/>
    </row>
    <row r="239" spans="1:16" ht="12.75" customHeight="1">
      <c r="A239" s="102"/>
      <c r="B239" s="399"/>
      <c r="C239" s="164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27"/>
      <c r="O239" s="27"/>
      <c r="P239" s="27"/>
    </row>
    <row r="240" spans="1:16" ht="13.5" customHeight="1">
      <c r="A240" s="102"/>
      <c r="B240" s="399"/>
      <c r="C240" s="164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27"/>
      <c r="O240" s="27"/>
      <c r="P240" s="27"/>
    </row>
    <row r="241" spans="1:16" ht="12.75">
      <c r="A241" s="102"/>
      <c r="B241" s="27"/>
      <c r="C241" s="27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27"/>
      <c r="O241" s="27"/>
      <c r="P241" s="27"/>
    </row>
    <row r="242" spans="1:16" ht="12.75">
      <c r="A242" s="102"/>
      <c r="B242" s="27"/>
      <c r="C242" s="27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27"/>
      <c r="O242" s="27"/>
      <c r="P242" s="27"/>
    </row>
    <row r="243" spans="1:16" ht="12.75">
      <c r="A243" s="102"/>
      <c r="B243" s="27"/>
      <c r="C243" s="27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27"/>
      <c r="O243" s="27"/>
      <c r="P243" s="27"/>
    </row>
    <row r="244" spans="1:16" ht="12.75">
      <c r="A244" s="102"/>
      <c r="B244" s="27"/>
      <c r="C244" s="27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27"/>
      <c r="O244" s="27"/>
      <c r="P244" s="27"/>
    </row>
    <row r="245" spans="1:16" ht="12.75">
      <c r="A245" s="102"/>
      <c r="B245" s="27"/>
      <c r="C245" s="27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27"/>
      <c r="O245" s="27"/>
      <c r="P245" s="27"/>
    </row>
    <row r="246" spans="1:16" ht="12.75">
      <c r="A246" s="102"/>
      <c r="B246" s="27"/>
      <c r="C246" s="27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27"/>
      <c r="O246" s="27"/>
      <c r="P246" s="27"/>
    </row>
    <row r="247" spans="1:16" ht="12.75">
      <c r="A247" s="102"/>
      <c r="B247" s="27"/>
      <c r="C247" s="27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27"/>
      <c r="O247" s="27"/>
      <c r="P247" s="27"/>
    </row>
    <row r="248" spans="1:16" ht="12.75">
      <c r="A248" s="102"/>
      <c r="B248" s="27"/>
      <c r="C248" s="27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27"/>
      <c r="O248" s="27"/>
      <c r="P248" s="27"/>
    </row>
    <row r="249" spans="1:16" ht="12.75">
      <c r="A249" s="102"/>
      <c r="B249" s="27"/>
      <c r="C249" s="27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27"/>
      <c r="O249" s="27"/>
      <c r="P249" s="27"/>
    </row>
    <row r="250" spans="1:16" ht="12.75">
      <c r="A250" s="102"/>
      <c r="B250" s="27"/>
      <c r="C250" s="27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27"/>
      <c r="O250" s="27"/>
      <c r="P250" s="27"/>
    </row>
    <row r="251" spans="1:16" ht="12.75">
      <c r="A251" s="102"/>
      <c r="B251" s="27"/>
      <c r="C251" s="27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27"/>
      <c r="O251" s="27"/>
      <c r="P251" s="27"/>
    </row>
    <row r="252" spans="1:16" ht="12.75">
      <c r="A252" s="102"/>
      <c r="B252" s="27"/>
      <c r="C252" s="27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27"/>
      <c r="O252" s="27"/>
      <c r="P252" s="27"/>
    </row>
    <row r="253" spans="1:16" ht="12.75">
      <c r="A253" s="102"/>
      <c r="B253" s="27"/>
      <c r="C253" s="27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27"/>
      <c r="O253" s="27"/>
      <c r="P253" s="27"/>
    </row>
    <row r="254" spans="1:16" ht="12.75">
      <c r="A254" s="102"/>
      <c r="B254" s="27"/>
      <c r="C254" s="27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27"/>
      <c r="O254" s="27"/>
      <c r="P254" s="27"/>
    </row>
    <row r="255" spans="1:16" ht="12.75">
      <c r="A255" s="102"/>
      <c r="B255" s="27"/>
      <c r="C255" s="27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27"/>
      <c r="O255" s="27"/>
      <c r="P255" s="27"/>
    </row>
    <row r="256" spans="1:16" ht="12.75">
      <c r="A256" s="102"/>
      <c r="B256" s="27"/>
      <c r="C256" s="27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27"/>
      <c r="O256" s="27"/>
      <c r="P256" s="27"/>
    </row>
    <row r="257" spans="1:16" ht="12.75">
      <c r="A257" s="102"/>
      <c r="B257" s="27"/>
      <c r="C257" s="27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27"/>
      <c r="O257" s="27"/>
      <c r="P257" s="27"/>
    </row>
    <row r="258" spans="1:16" ht="12.75">
      <c r="A258" s="102"/>
      <c r="B258" s="27"/>
      <c r="C258" s="27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27"/>
      <c r="O258" s="27"/>
      <c r="P258" s="27"/>
    </row>
    <row r="259" spans="1:16" ht="12.75">
      <c r="A259" s="102"/>
      <c r="B259" s="27"/>
      <c r="C259" s="27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27"/>
      <c r="O259" s="27"/>
      <c r="P259" s="27"/>
    </row>
    <row r="260" spans="1:16" ht="12.75">
      <c r="A260" s="102"/>
      <c r="B260" s="27"/>
      <c r="C260" s="27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27"/>
      <c r="O260" s="27"/>
      <c r="P260" s="27"/>
    </row>
    <row r="261" spans="1:16" ht="12.75">
      <c r="A261" s="102"/>
      <c r="B261" s="27"/>
      <c r="C261" s="27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27"/>
      <c r="O261" s="27"/>
      <c r="P261" s="27"/>
    </row>
    <row r="262" spans="1:16" ht="12.75">
      <c r="A262" s="102"/>
      <c r="B262" s="27"/>
      <c r="C262" s="27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27"/>
      <c r="O262" s="27"/>
      <c r="P262" s="27"/>
    </row>
    <row r="263" spans="1:16" ht="12.75">
      <c r="A263" s="102"/>
      <c r="B263" s="27"/>
      <c r="C263" s="27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27"/>
      <c r="O263" s="27"/>
      <c r="P263" s="27"/>
    </row>
    <row r="264" spans="1:16" ht="12.75">
      <c r="A264" s="102"/>
      <c r="B264" s="27"/>
      <c r="C264" s="27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27"/>
      <c r="O264" s="27"/>
      <c r="P264" s="27"/>
    </row>
    <row r="265" spans="1:16" ht="12.75">
      <c r="A265" s="102"/>
      <c r="B265" s="27"/>
      <c r="C265" s="27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27"/>
      <c r="O265" s="27"/>
      <c r="P265" s="27"/>
    </row>
    <row r="266" spans="1:16" ht="12.75">
      <c r="A266" s="102"/>
      <c r="B266" s="27"/>
      <c r="C266" s="27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27"/>
      <c r="O266" s="27"/>
      <c r="P266" s="27"/>
    </row>
    <row r="267" spans="1:16" ht="12.75">
      <c r="A267" s="102"/>
      <c r="B267" s="27"/>
      <c r="C267" s="27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27"/>
      <c r="O267" s="27"/>
      <c r="P267" s="27"/>
    </row>
    <row r="268" spans="1:16" ht="12.75">
      <c r="A268" s="102"/>
      <c r="B268" s="27"/>
      <c r="C268" s="27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27"/>
      <c r="O268" s="27"/>
      <c r="P268" s="27"/>
    </row>
    <row r="269" spans="1:16" ht="12.75">
      <c r="A269" s="102"/>
      <c r="B269" s="27"/>
      <c r="C269" s="27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27"/>
      <c r="O269" s="27"/>
      <c r="P269" s="27"/>
    </row>
    <row r="270" spans="1:16" ht="12.75">
      <c r="A270" s="102"/>
      <c r="B270" s="27"/>
      <c r="C270" s="27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27"/>
      <c r="O270" s="27"/>
      <c r="P270" s="27"/>
    </row>
    <row r="271" spans="1:16" ht="12.75">
      <c r="A271" s="102"/>
      <c r="B271" s="27"/>
      <c r="C271" s="27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27"/>
      <c r="O271" s="27"/>
      <c r="P271" s="27"/>
    </row>
    <row r="272" spans="1:16" ht="12.75">
      <c r="A272" s="102"/>
      <c r="B272" s="27"/>
      <c r="C272" s="27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27"/>
      <c r="O272" s="27"/>
      <c r="P272" s="27"/>
    </row>
    <row r="273" spans="1:16" ht="12.75">
      <c r="A273" s="102"/>
      <c r="B273" s="27"/>
      <c r="C273" s="27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27"/>
      <c r="O273" s="27"/>
      <c r="P273" s="27"/>
    </row>
    <row r="274" spans="1:16" ht="12.75">
      <c r="A274" s="102"/>
      <c r="B274" s="27"/>
      <c r="C274" s="27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27"/>
      <c r="O274" s="27"/>
      <c r="P274" s="27"/>
    </row>
    <row r="275" spans="1:16" ht="12.75">
      <c r="A275" s="102"/>
      <c r="B275" s="27"/>
      <c r="C275" s="27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27"/>
      <c r="O275" s="27"/>
      <c r="P275" s="27"/>
    </row>
    <row r="276" spans="1:16" ht="12.75">
      <c r="A276" s="102"/>
      <c r="B276" s="27"/>
      <c r="C276" s="27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27"/>
      <c r="O276" s="27"/>
      <c r="P276" s="27"/>
    </row>
    <row r="277" spans="1:16" ht="12.75">
      <c r="A277" s="102"/>
      <c r="B277" s="27"/>
      <c r="C277" s="27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27"/>
      <c r="O277" s="27"/>
      <c r="P277" s="27"/>
    </row>
    <row r="278" spans="1:16" ht="12.75">
      <c r="A278" s="102"/>
      <c r="B278" s="27"/>
      <c r="C278" s="27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27"/>
      <c r="O278" s="27"/>
      <c r="P278" s="27"/>
    </row>
    <row r="279" spans="1:16" ht="12.75">
      <c r="A279" s="102"/>
      <c r="B279" s="27"/>
      <c r="C279" s="27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27"/>
      <c r="O279" s="27"/>
      <c r="P279" s="27"/>
    </row>
    <row r="280" spans="1:16" ht="12.75">
      <c r="A280" s="102"/>
      <c r="B280" s="27"/>
      <c r="C280" s="27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27"/>
      <c r="O280" s="27"/>
      <c r="P280" s="27"/>
    </row>
    <row r="281" spans="1:16" ht="12.75">
      <c r="A281" s="102"/>
      <c r="B281" s="27"/>
      <c r="C281" s="27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27"/>
      <c r="O281" s="27"/>
      <c r="P281" s="27"/>
    </row>
    <row r="282" spans="1:16" ht="12.75">
      <c r="A282" s="102"/>
      <c r="B282" s="27"/>
      <c r="C282" s="27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27"/>
      <c r="O282" s="27"/>
      <c r="P282" s="27"/>
    </row>
    <row r="283" spans="1:16" ht="12.75">
      <c r="A283" s="102"/>
      <c r="B283" s="27"/>
      <c r="C283" s="27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27"/>
      <c r="O283" s="27"/>
      <c r="P283" s="27"/>
    </row>
    <row r="284" spans="1:16" ht="12.75">
      <c r="A284" s="102"/>
      <c r="B284" s="27"/>
      <c r="C284" s="27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27"/>
      <c r="O284" s="27"/>
      <c r="P284" s="27"/>
    </row>
    <row r="285" spans="1:16" ht="12.75">
      <c r="A285" s="102"/>
      <c r="B285" s="27"/>
      <c r="C285" s="27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27"/>
      <c r="O285" s="27"/>
      <c r="P285" s="27"/>
    </row>
    <row r="286" spans="1:16" ht="12.75">
      <c r="A286" s="102"/>
      <c r="B286" s="27"/>
      <c r="C286" s="27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27"/>
      <c r="O286" s="27"/>
      <c r="P286" s="27"/>
    </row>
    <row r="287" spans="1:16" ht="12.75">
      <c r="A287" s="102"/>
      <c r="B287" s="27"/>
      <c r="C287" s="27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27"/>
      <c r="O287" s="27"/>
      <c r="P287" s="27"/>
    </row>
    <row r="288" spans="1:16" ht="12.75">
      <c r="A288" s="102"/>
      <c r="B288" s="27"/>
      <c r="C288" s="27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27"/>
      <c r="O288" s="27"/>
      <c r="P288" s="27"/>
    </row>
    <row r="289" spans="1:16" ht="12.75">
      <c r="A289" s="102"/>
      <c r="B289" s="27"/>
      <c r="C289" s="27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27"/>
      <c r="O289" s="27"/>
      <c r="P289" s="27"/>
    </row>
    <row r="290" spans="1:16" ht="12.75">
      <c r="A290" s="102"/>
      <c r="B290" s="27"/>
      <c r="C290" s="27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27"/>
      <c r="O290" s="27"/>
      <c r="P290" s="27"/>
    </row>
    <row r="291" spans="1:16" ht="12.75">
      <c r="A291" s="102"/>
      <c r="B291" s="27"/>
      <c r="C291" s="27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27"/>
      <c r="O291" s="27"/>
      <c r="P291" s="27"/>
    </row>
    <row r="292" spans="1:16" ht="12.75">
      <c r="A292" s="102"/>
      <c r="B292" s="158"/>
      <c r="C292" s="27"/>
      <c r="D292" s="27"/>
      <c r="E292" s="27"/>
      <c r="F292" s="27"/>
      <c r="G292" s="27"/>
      <c r="H292" s="163"/>
      <c r="I292" s="163"/>
      <c r="J292" s="163"/>
      <c r="K292" s="163"/>
      <c r="L292" s="163"/>
      <c r="M292" s="163"/>
      <c r="N292" s="163"/>
      <c r="O292" s="27"/>
      <c r="P292" s="27"/>
    </row>
    <row r="293" spans="1:16" ht="12.75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1:16" ht="12.75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</row>
    <row r="295" spans="1:16" ht="12.75">
      <c r="A295" s="102"/>
      <c r="B295" s="376"/>
      <c r="C295" s="376"/>
      <c r="D295" s="376"/>
      <c r="E295" s="376"/>
      <c r="F295" s="376"/>
      <c r="G295" s="376"/>
      <c r="H295" s="376"/>
      <c r="I295" s="376"/>
      <c r="J295" s="376"/>
      <c r="K295" s="376"/>
      <c r="L295" s="376"/>
      <c r="M295" s="376"/>
      <c r="N295" s="27"/>
      <c r="O295" s="27"/>
      <c r="P295" s="27"/>
    </row>
    <row r="296" spans="1:16" ht="12.75">
      <c r="A296" s="102"/>
      <c r="B296" s="377"/>
      <c r="C296" s="377"/>
      <c r="D296" s="378"/>
      <c r="E296" s="377"/>
      <c r="F296" s="377"/>
      <c r="G296" s="377"/>
      <c r="H296" s="377"/>
      <c r="I296" s="377"/>
      <c r="J296" s="377"/>
      <c r="K296" s="377"/>
      <c r="L296" s="377"/>
      <c r="M296" s="377"/>
      <c r="N296" s="377"/>
      <c r="O296" s="27"/>
      <c r="P296" s="27"/>
    </row>
    <row r="297" spans="1:16" ht="12.75">
      <c r="A297" s="102"/>
      <c r="B297" s="158"/>
      <c r="C297" s="158"/>
      <c r="D297" s="158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27"/>
      <c r="P297" s="27"/>
    </row>
    <row r="298" spans="1:16" ht="12.75">
      <c r="A298" s="103"/>
      <c r="B298" s="166"/>
      <c r="C298" s="166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</row>
    <row r="299" spans="1:16" ht="12.75">
      <c r="A299" s="103"/>
      <c r="B299" s="166"/>
      <c r="C299" s="166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</row>
    <row r="300" spans="1:16" ht="12.75">
      <c r="A300" s="103"/>
      <c r="B300" s="166"/>
      <c r="C300" s="166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6"/>
      <c r="C301" s="166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6"/>
      <c r="C302" s="166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6"/>
      <c r="C303" s="166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6"/>
      <c r="C304" s="166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6"/>
      <c r="C305" s="166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6"/>
      <c r="C306" s="166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6"/>
      <c r="C307" s="166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6"/>
      <c r="C308" s="166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6"/>
      <c r="C309" s="166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6"/>
      <c r="C310" s="166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6"/>
      <c r="C311" s="166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6"/>
      <c r="C312" s="166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6"/>
      <c r="C313" s="166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6"/>
      <c r="C314" s="166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6"/>
      <c r="C315" s="166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6"/>
      <c r="C316" s="166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6"/>
      <c r="C317" s="166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6"/>
      <c r="C318" s="166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6"/>
      <c r="C319" s="166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6"/>
      <c r="C320" s="166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2"/>
      <c r="B321" s="27"/>
      <c r="C321" s="27"/>
      <c r="D321" s="27"/>
      <c r="E321" s="27"/>
      <c r="F321" s="104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1:16" ht="12.75">
      <c r="A322" s="102"/>
      <c r="B322" s="403"/>
      <c r="C322" s="404"/>
      <c r="D322" s="377"/>
      <c r="E322" s="377"/>
      <c r="F322" s="377"/>
      <c r="G322" s="377"/>
      <c r="H322" s="377"/>
      <c r="I322" s="377"/>
      <c r="J322" s="377"/>
      <c r="K322" s="377"/>
      <c r="L322" s="377"/>
      <c r="M322" s="377"/>
      <c r="N322" s="27"/>
      <c r="O322" s="27"/>
      <c r="P322" s="27"/>
    </row>
    <row r="323" spans="1:16" ht="12.75">
      <c r="A323" s="102"/>
      <c r="B323" s="404"/>
      <c r="C323" s="404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27"/>
      <c r="O323" s="27"/>
      <c r="P323" s="27"/>
    </row>
    <row r="324" spans="1:16" ht="12.75">
      <c r="A324" s="102"/>
      <c r="B324" s="405"/>
      <c r="C324" s="40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27"/>
      <c r="O324" s="27"/>
      <c r="P324" s="27"/>
    </row>
    <row r="325" spans="1:16" ht="12.75">
      <c r="A325" s="102"/>
      <c r="B325" s="405"/>
      <c r="C325" s="40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27"/>
      <c r="O325" s="27"/>
      <c r="P325" s="27"/>
    </row>
    <row r="326" spans="1:16" ht="12.75">
      <c r="A326" s="102"/>
      <c r="B326" s="405"/>
      <c r="C326" s="40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27"/>
      <c r="O326" s="27"/>
      <c r="P326" s="27"/>
    </row>
    <row r="327" spans="1:16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158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403"/>
      <c r="C404" s="404"/>
      <c r="D404" s="377"/>
      <c r="E404" s="377"/>
      <c r="F404" s="377"/>
      <c r="G404" s="377"/>
      <c r="H404" s="377"/>
      <c r="I404" s="377"/>
      <c r="J404" s="377"/>
      <c r="K404" s="377"/>
      <c r="L404" s="377"/>
      <c r="M404" s="377"/>
      <c r="N404" s="27"/>
      <c r="O404" s="27"/>
      <c r="P404" s="27"/>
    </row>
    <row r="405" spans="1:16" ht="12.75">
      <c r="A405" s="102"/>
      <c r="B405" s="404"/>
      <c r="C405" s="404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27"/>
      <c r="O405" s="27"/>
      <c r="P405" s="27"/>
    </row>
    <row r="406" spans="1:16" ht="12.75">
      <c r="A406" s="102"/>
      <c r="B406" s="405"/>
      <c r="C406" s="40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27"/>
      <c r="O406" s="27"/>
      <c r="P406" s="27"/>
    </row>
    <row r="407" spans="1:16" ht="12.75">
      <c r="A407" s="102"/>
      <c r="B407" s="405"/>
      <c r="C407" s="40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27"/>
      <c r="O407" s="27"/>
      <c r="P407" s="27"/>
    </row>
    <row r="408" spans="1:16" ht="12.75">
      <c r="A408" s="102"/>
      <c r="B408" s="405"/>
      <c r="C408" s="40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27"/>
      <c r="O408" s="27"/>
      <c r="P408" s="27"/>
    </row>
    <row r="409" spans="1:16" ht="12.75">
      <c r="A409" s="10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102"/>
      <c r="B410" s="376"/>
      <c r="C410" s="376"/>
      <c r="D410" s="376"/>
      <c r="E410" s="376"/>
      <c r="F410" s="376"/>
      <c r="G410" s="376"/>
      <c r="H410" s="376"/>
      <c r="I410" s="376"/>
      <c r="J410" s="376"/>
      <c r="K410" s="376"/>
      <c r="L410" s="376"/>
      <c r="M410" s="376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</sheetData>
  <sheetProtection/>
  <mergeCells count="97">
    <mergeCell ref="B410:M410"/>
    <mergeCell ref="H404:I404"/>
    <mergeCell ref="J404:K404"/>
    <mergeCell ref="L404:M404"/>
    <mergeCell ref="B406:C406"/>
    <mergeCell ref="B407:C407"/>
    <mergeCell ref="B408:C408"/>
    <mergeCell ref="F404:G404"/>
    <mergeCell ref="B324:C324"/>
    <mergeCell ref="B325:C325"/>
    <mergeCell ref="B326:C326"/>
    <mergeCell ref="B404:C405"/>
    <mergeCell ref="D404:E404"/>
    <mergeCell ref="L322:M322"/>
    <mergeCell ref="B235:B237"/>
    <mergeCell ref="B238:B240"/>
    <mergeCell ref="B295:M295"/>
    <mergeCell ref="B296:D296"/>
    <mergeCell ref="E296:F296"/>
    <mergeCell ref="G296:H296"/>
    <mergeCell ref="I296:J296"/>
    <mergeCell ref="K296:L296"/>
    <mergeCell ref="M296:N296"/>
    <mergeCell ref="B322:C323"/>
    <mergeCell ref="D322:E322"/>
    <mergeCell ref="F322:G322"/>
    <mergeCell ref="H322:I322"/>
    <mergeCell ref="J322:K322"/>
    <mergeCell ref="L233:M233"/>
    <mergeCell ref="B199:M199"/>
    <mergeCell ref="B200:M200"/>
    <mergeCell ref="B201:M201"/>
    <mergeCell ref="B202:M202"/>
    <mergeCell ref="B233:C234"/>
    <mergeCell ref="D233:E233"/>
    <mergeCell ref="F233:G233"/>
    <mergeCell ref="H233:I233"/>
    <mergeCell ref="J233:K233"/>
    <mergeCell ref="J171:K171"/>
    <mergeCell ref="L171:M171"/>
    <mergeCell ref="B173:B184"/>
    <mergeCell ref="B185:C185"/>
    <mergeCell ref="B186:B197"/>
    <mergeCell ref="B198:C198"/>
    <mergeCell ref="B103:C103"/>
    <mergeCell ref="B104:C104"/>
    <mergeCell ref="B105:C105"/>
    <mergeCell ref="H113:I113"/>
    <mergeCell ref="B171:C171"/>
    <mergeCell ref="D171:E171"/>
    <mergeCell ref="F171:G171"/>
    <mergeCell ref="H171:I171"/>
    <mergeCell ref="D100:E100"/>
    <mergeCell ref="F100:I100"/>
    <mergeCell ref="J100:K101"/>
    <mergeCell ref="B101:C102"/>
    <mergeCell ref="D101:E101"/>
    <mergeCell ref="F101:G101"/>
    <mergeCell ref="H101:I101"/>
    <mergeCell ref="B62:B64"/>
    <mergeCell ref="B65:B67"/>
    <mergeCell ref="B72:M72"/>
    <mergeCell ref="B75:D75"/>
    <mergeCell ref="E75:F75"/>
    <mergeCell ref="G75:J75"/>
    <mergeCell ref="K75:L76"/>
    <mergeCell ref="E76:F76"/>
    <mergeCell ref="G76:H76"/>
    <mergeCell ref="I76:J76"/>
    <mergeCell ref="B56:M56"/>
    <mergeCell ref="B57:M57"/>
    <mergeCell ref="D59:E59"/>
    <mergeCell ref="F59:I59"/>
    <mergeCell ref="J59:K60"/>
    <mergeCell ref="D60:E60"/>
    <mergeCell ref="F60:G60"/>
    <mergeCell ref="H60:I60"/>
    <mergeCell ref="B55:M55"/>
    <mergeCell ref="F15:L16"/>
    <mergeCell ref="D25:E25"/>
    <mergeCell ref="F25:I25"/>
    <mergeCell ref="J25:K26"/>
    <mergeCell ref="B26:C26"/>
    <mergeCell ref="D26:E26"/>
    <mergeCell ref="F26:G26"/>
    <mergeCell ref="H26:I26"/>
    <mergeCell ref="B28:B39"/>
    <mergeCell ref="B40:C40"/>
    <mergeCell ref="B41:B52"/>
    <mergeCell ref="B53:C53"/>
    <mergeCell ref="B54:M54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1" dxfId="1" stopIfTrue="1">
      <formula>$E98=""</formula>
    </cfRule>
    <cfRule type="expression" priority="12" dxfId="0" stopIfTrue="1">
      <formula>"$F101="""""</formula>
    </cfRule>
  </conditionalFormatting>
  <conditionalFormatting sqref="B97:L97">
    <cfRule type="expression" priority="9" dxfId="1" stopIfTrue="1">
      <formula>$E97=""</formula>
    </cfRule>
    <cfRule type="expression" priority="10" dxfId="0" stopIfTrue="1">
      <formula>"$F101="""""</formula>
    </cfRule>
  </conditionalFormatting>
  <conditionalFormatting sqref="B96:L96">
    <cfRule type="expression" priority="7" dxfId="1" stopIfTrue="1">
      <formula>$E96=""</formula>
    </cfRule>
    <cfRule type="expression" priority="8" dxfId="0" stopIfTrue="1">
      <formula>"$F101="""""</formula>
    </cfRule>
  </conditionalFormatting>
  <conditionalFormatting sqref="B98:L98">
    <cfRule type="expression" priority="5" dxfId="1" stopIfTrue="1">
      <formula>$E98=""</formula>
    </cfRule>
    <cfRule type="expression" priority="6" dxfId="0" stopIfTrue="1">
      <formula>"$F101="""""</formula>
    </cfRule>
  </conditionalFormatting>
  <conditionalFormatting sqref="B97:L97">
    <cfRule type="expression" priority="3" dxfId="1" stopIfTrue="1">
      <formula>$E97=""</formula>
    </cfRule>
    <cfRule type="expression" priority="4" dxfId="0" stopIfTrue="1">
      <formula>"$F101="""""</formula>
    </cfRule>
  </conditionalFormatting>
  <conditionalFormatting sqref="B96:L96">
    <cfRule type="expression" priority="1" dxfId="1" stopIfTrue="1">
      <formula>$E96=""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7" min="1" max="11" man="1"/>
    <brk id="1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3"/>
  <sheetViews>
    <sheetView showGridLines="0" tabSelected="1" zoomScale="85" zoomScaleNormal="85" zoomScalePageLayoutView="0" workbookViewId="0" topLeftCell="A19">
      <selection activeCell="F32" sqref="F32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37" t="s">
        <v>94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  <c r="N2" s="340">
        <v>41518</v>
      </c>
      <c r="O2" s="341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75" t="s">
        <v>0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276" t="s">
        <v>93</v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33" t="s">
        <v>1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47" t="s">
        <v>2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9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3</v>
      </c>
      <c r="C10" s="8"/>
      <c r="D10" s="8"/>
      <c r="E10" s="167"/>
      <c r="F10" s="333" t="s">
        <v>4</v>
      </c>
      <c r="G10" s="342"/>
      <c r="H10" s="342"/>
      <c r="I10" s="342"/>
      <c r="J10" s="342"/>
      <c r="K10" s="342"/>
      <c r="L10" s="342"/>
      <c r="M10" s="343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50"/>
      <c r="G11" s="351"/>
      <c r="H11" s="351"/>
      <c r="I11" s="351"/>
      <c r="J11" s="351"/>
      <c r="K11" s="351"/>
      <c r="L11" s="351"/>
      <c r="M11" s="352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8"/>
      <c r="H12" s="168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5</v>
      </c>
      <c r="C13" s="8"/>
      <c r="D13" s="8"/>
      <c r="E13" s="8"/>
      <c r="F13" s="333" t="s">
        <v>6</v>
      </c>
      <c r="G13" s="334"/>
      <c r="H13" s="334"/>
      <c r="I13" s="334"/>
      <c r="J13" s="334"/>
      <c r="K13" s="334"/>
      <c r="L13" s="334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35"/>
      <c r="G14" s="336"/>
      <c r="H14" s="336"/>
      <c r="I14" s="336"/>
      <c r="J14" s="336"/>
      <c r="K14" s="336"/>
      <c r="L14" s="336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5" t="s">
        <v>49</v>
      </c>
      <c r="G15" s="336"/>
      <c r="H15" s="336"/>
      <c r="I15" s="336"/>
      <c r="J15" s="336"/>
      <c r="K15" s="336"/>
      <c r="L15" s="336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35"/>
      <c r="G16" s="336"/>
      <c r="H16" s="336"/>
      <c r="I16" s="336"/>
      <c r="J16" s="336"/>
      <c r="K16" s="336"/>
      <c r="L16" s="336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8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3.5" thickBot="1">
      <c r="B18" s="18"/>
      <c r="L18" s="19"/>
    </row>
    <row r="19" spans="1:4" s="20" customFormat="1" ht="13.5" thickBot="1">
      <c r="A19" s="1"/>
      <c r="B19" s="21" t="s">
        <v>50</v>
      </c>
      <c r="C19" s="22"/>
      <c r="D19" s="23"/>
    </row>
    <row r="20" spans="1:2" s="20" customFormat="1" ht="12.75">
      <c r="A20" s="1"/>
      <c r="B20" s="277" t="s">
        <v>51</v>
      </c>
    </row>
    <row r="21" s="20" customFormat="1" ht="12.75">
      <c r="A21" s="1"/>
    </row>
    <row r="22" spans="1:15" s="20" customFormat="1" ht="12.75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7"/>
      <c r="O22" s="27"/>
    </row>
    <row r="23" spans="1:2" s="20" customFormat="1" ht="12.75">
      <c r="A23" s="1"/>
      <c r="B23" s="282" t="s">
        <v>97</v>
      </c>
    </row>
    <row r="24" spans="1:2" s="20" customFormat="1" ht="13.5" thickBot="1">
      <c r="A24" s="1"/>
      <c r="B24" s="28"/>
    </row>
    <row r="25" spans="1:11" s="20" customFormat="1" ht="13.5" thickBot="1">
      <c r="A25" s="1"/>
      <c r="D25" s="356" t="s">
        <v>11</v>
      </c>
      <c r="E25" s="357"/>
      <c r="F25" s="358" t="s">
        <v>12</v>
      </c>
      <c r="G25" s="358"/>
      <c r="H25" s="358"/>
      <c r="I25" s="358"/>
      <c r="J25" s="359" t="s">
        <v>13</v>
      </c>
      <c r="K25" s="360"/>
    </row>
    <row r="26" spans="2:11" ht="13.5" thickBot="1">
      <c r="B26" s="363"/>
      <c r="C26" s="363"/>
      <c r="D26" s="364" t="s">
        <v>14</v>
      </c>
      <c r="E26" s="365"/>
      <c r="F26" s="366" t="s">
        <v>15</v>
      </c>
      <c r="G26" s="367"/>
      <c r="H26" s="367" t="s">
        <v>16</v>
      </c>
      <c r="I26" s="368"/>
      <c r="J26" s="361"/>
      <c r="K26" s="362"/>
    </row>
    <row r="27" spans="2:11" ht="36.75" customHeight="1" thickBot="1">
      <c r="B27" s="29" t="s">
        <v>17</v>
      </c>
      <c r="C27" s="30" t="s">
        <v>18</v>
      </c>
      <c r="D27" s="31" t="s">
        <v>19</v>
      </c>
      <c r="E27" s="32" t="s">
        <v>20</v>
      </c>
      <c r="F27" s="169" t="s">
        <v>42</v>
      </c>
      <c r="G27" s="170" t="s">
        <v>20</v>
      </c>
      <c r="H27" s="170" t="s">
        <v>19</v>
      </c>
      <c r="I27" s="171" t="s">
        <v>20</v>
      </c>
      <c r="J27" s="84" t="s">
        <v>19</v>
      </c>
      <c r="K27" s="85" t="s">
        <v>20</v>
      </c>
    </row>
    <row r="28" spans="2:11" ht="12.75">
      <c r="B28" s="369">
        <v>2012</v>
      </c>
      <c r="C28" s="36" t="s">
        <v>22</v>
      </c>
      <c r="D28" s="37">
        <v>5488714.125877747</v>
      </c>
      <c r="E28" s="38">
        <v>549778.1679116316</v>
      </c>
      <c r="F28" s="37">
        <v>36545855.086048916</v>
      </c>
      <c r="G28" s="39">
        <v>5006132.960329768</v>
      </c>
      <c r="H28" s="39">
        <v>14497589.73779869</v>
      </c>
      <c r="I28" s="38">
        <v>2027838.0399449554</v>
      </c>
      <c r="J28" s="37">
        <v>56532158.94972535</v>
      </c>
      <c r="K28" s="38">
        <v>7583749.168186355</v>
      </c>
    </row>
    <row r="29" spans="2:11" ht="12.75">
      <c r="B29" s="370"/>
      <c r="C29" s="41" t="s">
        <v>23</v>
      </c>
      <c r="D29" s="42">
        <v>5561280.580228732</v>
      </c>
      <c r="E29" s="43">
        <v>570527.9992719411</v>
      </c>
      <c r="F29" s="42">
        <v>35823440.08006785</v>
      </c>
      <c r="G29" s="44">
        <v>5771155.702861816</v>
      </c>
      <c r="H29" s="44">
        <v>12698333.328419033</v>
      </c>
      <c r="I29" s="43">
        <v>1979807.810886072</v>
      </c>
      <c r="J29" s="278">
        <v>54083053.98871562</v>
      </c>
      <c r="K29" s="279">
        <v>8321491.513019829</v>
      </c>
    </row>
    <row r="30" spans="2:11" ht="12.75">
      <c r="B30" s="370"/>
      <c r="C30" s="41" t="s">
        <v>24</v>
      </c>
      <c r="D30" s="42">
        <v>6398986.979146337</v>
      </c>
      <c r="E30" s="43">
        <v>560604.8320811694</v>
      </c>
      <c r="F30" s="42">
        <v>37854831.30271094</v>
      </c>
      <c r="G30" s="44">
        <v>5123876.980392955</v>
      </c>
      <c r="H30" s="44">
        <v>14475738.644396247</v>
      </c>
      <c r="I30" s="43">
        <v>2144060.8577810503</v>
      </c>
      <c r="J30" s="278">
        <v>58729556.92625353</v>
      </c>
      <c r="K30" s="279">
        <v>7828542.670255175</v>
      </c>
    </row>
    <row r="31" spans="2:11" ht="12.75">
      <c r="B31" s="370"/>
      <c r="C31" s="41" t="s">
        <v>25</v>
      </c>
      <c r="D31" s="42">
        <v>4681922.84170602</v>
      </c>
      <c r="E31" s="43">
        <v>406794.42317864497</v>
      </c>
      <c r="F31" s="42">
        <v>33750742.38597567</v>
      </c>
      <c r="G31" s="44">
        <v>4795437.398084579</v>
      </c>
      <c r="H31" s="44">
        <v>12858975.966589008</v>
      </c>
      <c r="I31" s="43">
        <v>2380409.1712038</v>
      </c>
      <c r="J31" s="278">
        <v>51291641.1942707</v>
      </c>
      <c r="K31" s="279">
        <v>7582640.992467023</v>
      </c>
    </row>
    <row r="32" spans="2:11" ht="12.75">
      <c r="B32" s="370"/>
      <c r="C32" s="41" t="s">
        <v>26</v>
      </c>
      <c r="D32" s="42">
        <v>4682928.208671317</v>
      </c>
      <c r="E32" s="43">
        <v>462649.26011498366</v>
      </c>
      <c r="F32" s="42">
        <v>39491753.15069126</v>
      </c>
      <c r="G32" s="44">
        <v>5850616.0831152415</v>
      </c>
      <c r="H32" s="44">
        <v>17313339.44642055</v>
      </c>
      <c r="I32" s="43">
        <v>2461213.348542563</v>
      </c>
      <c r="J32" s="278">
        <v>61488020.80578313</v>
      </c>
      <c r="K32" s="279">
        <v>8774478.691772789</v>
      </c>
    </row>
    <row r="33" spans="2:11" ht="12.75">
      <c r="B33" s="370"/>
      <c r="C33" s="41" t="s">
        <v>27</v>
      </c>
      <c r="D33" s="42">
        <v>7096266.187478432</v>
      </c>
      <c r="E33" s="43">
        <v>809983.4593030185</v>
      </c>
      <c r="F33" s="42">
        <v>44637287.58153796</v>
      </c>
      <c r="G33" s="44">
        <v>5653357.045115234</v>
      </c>
      <c r="H33" s="44">
        <v>17754192.968273234</v>
      </c>
      <c r="I33" s="43">
        <v>2353480.4771102304</v>
      </c>
      <c r="J33" s="278">
        <v>69487746.73728964</v>
      </c>
      <c r="K33" s="279">
        <v>8816820.981528483</v>
      </c>
    </row>
    <row r="34" spans="2:11" ht="12.75">
      <c r="B34" s="370"/>
      <c r="C34" s="41" t="s">
        <v>28</v>
      </c>
      <c r="D34" s="42">
        <v>5451623.882180153</v>
      </c>
      <c r="E34" s="43">
        <v>546190.0700677929</v>
      </c>
      <c r="F34" s="42">
        <v>39757983.873095945</v>
      </c>
      <c r="G34" s="44">
        <v>4994057.0973585015</v>
      </c>
      <c r="H34" s="44">
        <v>13624526.170950318</v>
      </c>
      <c r="I34" s="43">
        <v>1898309.4425518918</v>
      </c>
      <c r="J34" s="278">
        <v>58834133.926226415</v>
      </c>
      <c r="K34" s="279">
        <v>7438556.609978186</v>
      </c>
    </row>
    <row r="35" spans="2:11" ht="12.75">
      <c r="B35" s="370"/>
      <c r="C35" s="41" t="s">
        <v>29</v>
      </c>
      <c r="D35" s="42">
        <v>4684453.850949659</v>
      </c>
      <c r="E35" s="43">
        <v>522567.9913754952</v>
      </c>
      <c r="F35" s="42">
        <v>42224570.37764411</v>
      </c>
      <c r="G35" s="44">
        <v>5588479.784917381</v>
      </c>
      <c r="H35" s="44">
        <v>13520398.628810635</v>
      </c>
      <c r="I35" s="43">
        <v>1784429.3704791064</v>
      </c>
      <c r="J35" s="278">
        <v>60429422.8574044</v>
      </c>
      <c r="K35" s="279">
        <v>7895477.146771982</v>
      </c>
    </row>
    <row r="36" spans="2:11" ht="12.75">
      <c r="B36" s="370"/>
      <c r="C36" s="41" t="s">
        <v>30</v>
      </c>
      <c r="D36" s="42">
        <v>3854535.0184126724</v>
      </c>
      <c r="E36" s="43">
        <v>448289.90927587164</v>
      </c>
      <c r="F36" s="42">
        <v>34047933.18041146</v>
      </c>
      <c r="G36" s="44">
        <v>4586134.432063776</v>
      </c>
      <c r="H36" s="44">
        <v>10553221.238112591</v>
      </c>
      <c r="I36" s="43">
        <v>1485313.653204125</v>
      </c>
      <c r="J36" s="278">
        <v>48455689.43693672</v>
      </c>
      <c r="K36" s="279">
        <v>6519737.994543773</v>
      </c>
    </row>
    <row r="37" spans="2:11" ht="12.75">
      <c r="B37" s="370"/>
      <c r="C37" s="41" t="s">
        <v>31</v>
      </c>
      <c r="D37" s="42">
        <v>5602263.507528351</v>
      </c>
      <c r="E37" s="43">
        <v>545363.3064554521</v>
      </c>
      <c r="F37" s="42">
        <v>44148107.2483852</v>
      </c>
      <c r="G37" s="44">
        <v>6443891.408943511</v>
      </c>
      <c r="H37" s="44">
        <v>12207679.137691453</v>
      </c>
      <c r="I37" s="43">
        <v>1946986.6340723773</v>
      </c>
      <c r="J37" s="278">
        <v>61958049.893605</v>
      </c>
      <c r="K37" s="279">
        <v>8936241.34947134</v>
      </c>
    </row>
    <row r="38" spans="2:11" ht="12.75">
      <c r="B38" s="370"/>
      <c r="C38" s="41" t="s">
        <v>32</v>
      </c>
      <c r="D38" s="42">
        <v>4675526.920946456</v>
      </c>
      <c r="E38" s="43">
        <v>423789.04097466683</v>
      </c>
      <c r="F38" s="42">
        <v>39150631.45695367</v>
      </c>
      <c r="G38" s="44">
        <v>5166977.960028802</v>
      </c>
      <c r="H38" s="44">
        <v>11989364.220991407</v>
      </c>
      <c r="I38" s="43">
        <v>1999930.740897053</v>
      </c>
      <c r="J38" s="278">
        <v>55815522.598891534</v>
      </c>
      <c r="K38" s="279">
        <v>7590697.741900522</v>
      </c>
    </row>
    <row r="39" spans="2:11" ht="13.5" thickBot="1">
      <c r="B39" s="371"/>
      <c r="C39" s="46" t="s">
        <v>33</v>
      </c>
      <c r="D39" s="172">
        <v>5068639.314496785</v>
      </c>
      <c r="E39" s="173">
        <v>520855.606314836</v>
      </c>
      <c r="F39" s="172">
        <v>34283372.071216546</v>
      </c>
      <c r="G39" s="174">
        <v>4534308.602157515</v>
      </c>
      <c r="H39" s="174">
        <v>12134709.33462644</v>
      </c>
      <c r="I39" s="173">
        <v>2157542.7382361223</v>
      </c>
      <c r="J39" s="172">
        <v>51486720.720339775</v>
      </c>
      <c r="K39" s="173">
        <v>7212706.946708472</v>
      </c>
    </row>
    <row r="40" spans="2:11" ht="13.5" thickBot="1">
      <c r="B40" s="372">
        <v>2012</v>
      </c>
      <c r="C40" s="368"/>
      <c r="D40" s="54">
        <v>63247141.41762266</v>
      </c>
      <c r="E40" s="54">
        <v>6367394.066325504</v>
      </c>
      <c r="F40" s="54">
        <v>461716507.7947395</v>
      </c>
      <c r="G40" s="54">
        <v>63514425.455369085</v>
      </c>
      <c r="H40" s="54">
        <v>163628068.82307962</v>
      </c>
      <c r="I40" s="54">
        <v>24619322.284909345</v>
      </c>
      <c r="J40" s="54">
        <v>688591718.0354419</v>
      </c>
      <c r="K40" s="55">
        <v>94501141.80660392</v>
      </c>
    </row>
    <row r="41" spans="2:11" ht="12.75">
      <c r="B41" s="369">
        <v>2013</v>
      </c>
      <c r="C41" s="36" t="s">
        <v>22</v>
      </c>
      <c r="D41" s="37">
        <v>6603412.356618432</v>
      </c>
      <c r="E41" s="38">
        <v>625726.6241115157</v>
      </c>
      <c r="F41" s="37">
        <v>51097257.50140271</v>
      </c>
      <c r="G41" s="39">
        <v>6338490.057122322</v>
      </c>
      <c r="H41" s="39">
        <v>15291994.496549789</v>
      </c>
      <c r="I41" s="38">
        <v>2894951.8506210083</v>
      </c>
      <c r="J41" s="37">
        <v>72992664.35457094</v>
      </c>
      <c r="K41" s="38">
        <v>9859168.531854847</v>
      </c>
    </row>
    <row r="42" spans="2:11" ht="12.75">
      <c r="B42" s="370"/>
      <c r="C42" s="41" t="s">
        <v>23</v>
      </c>
      <c r="D42" s="42">
        <v>6144371.716396693</v>
      </c>
      <c r="E42" s="43">
        <v>552164.1397176458</v>
      </c>
      <c r="F42" s="42">
        <v>44938482.889806435</v>
      </c>
      <c r="G42" s="44">
        <v>6505711.80736211</v>
      </c>
      <c r="H42" s="44">
        <v>14418861.164270794</v>
      </c>
      <c r="I42" s="43">
        <v>2320902.809929785</v>
      </c>
      <c r="J42" s="278">
        <v>65501715.77047393</v>
      </c>
      <c r="K42" s="279">
        <v>9378778.757009542</v>
      </c>
    </row>
    <row r="43" spans="2:11" ht="12.75">
      <c r="B43" s="370"/>
      <c r="C43" s="41" t="s">
        <v>24</v>
      </c>
      <c r="D43" s="42">
        <v>6870539.136833865</v>
      </c>
      <c r="E43" s="43">
        <v>684317.6754171153</v>
      </c>
      <c r="F43" s="42">
        <v>42574717.99171871</v>
      </c>
      <c r="G43" s="44">
        <v>5822855.148808577</v>
      </c>
      <c r="H43" s="44">
        <v>11735480.074941399</v>
      </c>
      <c r="I43" s="43">
        <v>1948127.804066048</v>
      </c>
      <c r="J43" s="278">
        <v>61180737.20349397</v>
      </c>
      <c r="K43" s="279">
        <v>8455300.628291741</v>
      </c>
    </row>
    <row r="44" spans="2:11" ht="12.75">
      <c r="B44" s="370"/>
      <c r="C44" s="41" t="s">
        <v>25</v>
      </c>
      <c r="D44" s="42">
        <v>6139858.354327716</v>
      </c>
      <c r="E44" s="43">
        <v>601474.1663086972</v>
      </c>
      <c r="F44" s="42">
        <v>47535968.02368722</v>
      </c>
      <c r="G44" s="44">
        <v>6976391.9871500665</v>
      </c>
      <c r="H44" s="44">
        <v>18924825.739495274</v>
      </c>
      <c r="I44" s="43">
        <v>3151453.1428955644</v>
      </c>
      <c r="J44" s="278">
        <v>72600652.1175102</v>
      </c>
      <c r="K44" s="279">
        <v>10729319.296354327</v>
      </c>
    </row>
    <row r="45" spans="2:11" ht="12.75">
      <c r="B45" s="370"/>
      <c r="C45" s="41" t="s">
        <v>26</v>
      </c>
      <c r="D45" s="42">
        <v>5890476.617217692</v>
      </c>
      <c r="E45" s="43">
        <v>590050.6572355822</v>
      </c>
      <c r="F45" s="42">
        <v>53273527.93247825</v>
      </c>
      <c r="G45" s="44">
        <v>7107878.905604616</v>
      </c>
      <c r="H45" s="44">
        <v>17047621.86312923</v>
      </c>
      <c r="I45" s="43">
        <v>2620515.735047572</v>
      </c>
      <c r="J45" s="278">
        <v>76211626.41282517</v>
      </c>
      <c r="K45" s="279">
        <v>10318445.297887769</v>
      </c>
    </row>
    <row r="46" spans="2:11" ht="12.75">
      <c r="B46" s="370"/>
      <c r="C46" s="41" t="s">
        <v>27</v>
      </c>
      <c r="D46" s="42">
        <v>6142686.448555892</v>
      </c>
      <c r="E46" s="43">
        <v>624993.5801202264</v>
      </c>
      <c r="F46" s="42">
        <v>44450017.19994714</v>
      </c>
      <c r="G46" s="44">
        <v>5975534.6562607465</v>
      </c>
      <c r="H46" s="44">
        <v>17254269.09372901</v>
      </c>
      <c r="I46" s="43">
        <v>2574055.309978301</v>
      </c>
      <c r="J46" s="278">
        <v>67846972.74223204</v>
      </c>
      <c r="K46" s="279">
        <v>9174583.546359275</v>
      </c>
    </row>
    <row r="47" spans="2:11" ht="12.75">
      <c r="B47" s="370"/>
      <c r="C47" s="41" t="s">
        <v>28</v>
      </c>
      <c r="D47" s="42">
        <v>5792278</v>
      </c>
      <c r="E47" s="43">
        <v>600697</v>
      </c>
      <c r="F47" s="42">
        <v>45481931</v>
      </c>
      <c r="G47" s="44">
        <v>6050025</v>
      </c>
      <c r="H47" s="44">
        <v>15546715</v>
      </c>
      <c r="I47" s="43">
        <v>2173849</v>
      </c>
      <c r="J47" s="278">
        <v>66820923</v>
      </c>
      <c r="K47" s="279">
        <v>8824571</v>
      </c>
    </row>
    <row r="48" spans="2:11" ht="12.75">
      <c r="B48" s="370"/>
      <c r="C48" s="41" t="s">
        <v>29</v>
      </c>
      <c r="D48" s="278">
        <v>4962192</v>
      </c>
      <c r="E48" s="279">
        <v>419013</v>
      </c>
      <c r="F48" s="278">
        <v>40196204</v>
      </c>
      <c r="G48" s="280">
        <v>5367685</v>
      </c>
      <c r="H48" s="280">
        <v>14644149</v>
      </c>
      <c r="I48" s="279">
        <v>2503872</v>
      </c>
      <c r="J48" s="278">
        <v>59802545</v>
      </c>
      <c r="K48" s="279">
        <v>8290569</v>
      </c>
    </row>
    <row r="49" spans="2:11" ht="12.75">
      <c r="B49" s="370"/>
      <c r="C49" s="41" t="s">
        <v>30</v>
      </c>
      <c r="D49" s="278">
        <v>5244267</v>
      </c>
      <c r="E49" s="279">
        <v>611731</v>
      </c>
      <c r="F49" s="278">
        <v>38549057</v>
      </c>
      <c r="G49" s="280">
        <v>5247251</v>
      </c>
      <c r="H49" s="280">
        <v>15946518</v>
      </c>
      <c r="I49" s="279">
        <v>2727549</v>
      </c>
      <c r="J49" s="278">
        <v>59739843</v>
      </c>
      <c r="K49" s="279">
        <v>8586531</v>
      </c>
    </row>
    <row r="50" spans="2:11" ht="12.75">
      <c r="B50" s="370"/>
      <c r="C50" s="41" t="s">
        <v>31</v>
      </c>
      <c r="D50" s="42" t="s">
        <v>43</v>
      </c>
      <c r="E50" s="43" t="s">
        <v>43</v>
      </c>
      <c r="F50" s="42" t="s">
        <v>43</v>
      </c>
      <c r="G50" s="44" t="s">
        <v>43</v>
      </c>
      <c r="H50" s="44" t="s">
        <v>43</v>
      </c>
      <c r="I50" s="43" t="s">
        <v>43</v>
      </c>
      <c r="J50" s="278" t="s">
        <v>43</v>
      </c>
      <c r="K50" s="279" t="s">
        <v>43</v>
      </c>
    </row>
    <row r="51" spans="2:11" ht="12.75">
      <c r="B51" s="370"/>
      <c r="C51" s="41" t="s">
        <v>32</v>
      </c>
      <c r="D51" s="42" t="s">
        <v>43</v>
      </c>
      <c r="E51" s="43" t="s">
        <v>43</v>
      </c>
      <c r="F51" s="42" t="s">
        <v>43</v>
      </c>
      <c r="G51" s="44" t="s">
        <v>43</v>
      </c>
      <c r="H51" s="44" t="s">
        <v>43</v>
      </c>
      <c r="I51" s="43" t="s">
        <v>43</v>
      </c>
      <c r="J51" s="278" t="s">
        <v>43</v>
      </c>
      <c r="K51" s="279" t="s">
        <v>43</v>
      </c>
    </row>
    <row r="52" spans="2:11" ht="13.5" thickBot="1">
      <c r="B52" s="371"/>
      <c r="C52" s="46" t="s">
        <v>33</v>
      </c>
      <c r="D52" s="52" t="s">
        <v>43</v>
      </c>
      <c r="E52" s="53" t="s">
        <v>43</v>
      </c>
      <c r="F52" s="52" t="s">
        <v>43</v>
      </c>
      <c r="G52" s="289" t="s">
        <v>43</v>
      </c>
      <c r="H52" s="289" t="s">
        <v>43</v>
      </c>
      <c r="I52" s="53" t="s">
        <v>43</v>
      </c>
      <c r="J52" s="52" t="s">
        <v>43</v>
      </c>
      <c r="K52" s="53" t="s">
        <v>43</v>
      </c>
    </row>
    <row r="53" spans="2:11" ht="13.5" thickBot="1">
      <c r="B53" s="372">
        <v>2013</v>
      </c>
      <c r="C53" s="368"/>
      <c r="D53" s="54">
        <v>53790081.62995029</v>
      </c>
      <c r="E53" s="290">
        <v>5310167.842910783</v>
      </c>
      <c r="F53" s="54">
        <v>408097163.53904045</v>
      </c>
      <c r="G53" s="291">
        <v>55391823.56230844</v>
      </c>
      <c r="H53" s="291">
        <v>140810434.4321155</v>
      </c>
      <c r="I53" s="290">
        <v>22915276.652538277</v>
      </c>
      <c r="J53" s="54">
        <v>602697679.6011062</v>
      </c>
      <c r="K53" s="290">
        <v>83617267.0577575</v>
      </c>
    </row>
    <row r="54" spans="2:13" ht="12.75" customHeight="1">
      <c r="B54" s="353" t="s">
        <v>34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</row>
    <row r="55" spans="2:13" ht="12.75" customHeight="1">
      <c r="B55" s="175" t="s">
        <v>35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</row>
    <row r="56" spans="2:13" ht="12.75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</row>
    <row r="57" spans="2:13" ht="12.75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</row>
    <row r="58" spans="2:13" ht="13.5" thickBot="1"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13.5" thickBot="1">
      <c r="B59" s="56"/>
      <c r="C59" s="56"/>
      <c r="D59" s="356" t="s">
        <v>11</v>
      </c>
      <c r="E59" s="357"/>
      <c r="F59" s="358" t="s">
        <v>12</v>
      </c>
      <c r="G59" s="358"/>
      <c r="H59" s="358"/>
      <c r="I59" s="358"/>
      <c r="J59" s="359" t="s">
        <v>13</v>
      </c>
      <c r="K59" s="360"/>
      <c r="L59" s="57"/>
      <c r="M59" s="57"/>
    </row>
    <row r="60" spans="2:11" ht="13.5" thickBot="1">
      <c r="B60" s="401"/>
      <c r="C60" s="406"/>
      <c r="D60" s="364" t="s">
        <v>14</v>
      </c>
      <c r="E60" s="365"/>
      <c r="F60" s="366" t="s">
        <v>15</v>
      </c>
      <c r="G60" s="367"/>
      <c r="H60" s="367" t="s">
        <v>16</v>
      </c>
      <c r="I60" s="368"/>
      <c r="J60" s="361"/>
      <c r="K60" s="362"/>
    </row>
    <row r="61" spans="2:11" ht="26.25" thickBot="1">
      <c r="B61" s="406"/>
      <c r="C61" s="406"/>
      <c r="D61" s="58" t="s">
        <v>19</v>
      </c>
      <c r="E61" s="59" t="s">
        <v>20</v>
      </c>
      <c r="F61" s="60" t="s">
        <v>21</v>
      </c>
      <c r="G61" s="61" t="s">
        <v>20</v>
      </c>
      <c r="H61" s="60" t="s">
        <v>19</v>
      </c>
      <c r="I61" s="61" t="s">
        <v>20</v>
      </c>
      <c r="J61" s="60" t="s">
        <v>19</v>
      </c>
      <c r="K61" s="61" t="s">
        <v>20</v>
      </c>
    </row>
    <row r="62" spans="2:13" ht="12.75">
      <c r="B62" s="373">
        <v>2012</v>
      </c>
      <c r="C62" s="62" t="s">
        <v>36</v>
      </c>
      <c r="D62" s="63">
        <v>5270595.118135222</v>
      </c>
      <c r="E62" s="64">
        <v>530616.1721937921</v>
      </c>
      <c r="F62" s="65">
        <v>38476375.64956162</v>
      </c>
      <c r="G62" s="66">
        <v>5292868.787947424</v>
      </c>
      <c r="H62" s="65">
        <v>13635672.4019233</v>
      </c>
      <c r="I62" s="66">
        <v>2051610.190409112</v>
      </c>
      <c r="J62" s="65">
        <v>57382643.16962016</v>
      </c>
      <c r="K62" s="66">
        <v>7875095.150550327</v>
      </c>
      <c r="L62" s="67"/>
      <c r="M62" s="67"/>
    </row>
    <row r="63" spans="2:14" ht="12.75">
      <c r="B63" s="374"/>
      <c r="C63" s="68" t="s">
        <v>37</v>
      </c>
      <c r="D63" s="69">
        <v>7096266.187478432</v>
      </c>
      <c r="E63" s="70">
        <v>809983.4593030185</v>
      </c>
      <c r="F63" s="71">
        <v>44637287.58153796</v>
      </c>
      <c r="G63" s="72">
        <v>6443891.408943511</v>
      </c>
      <c r="H63" s="71">
        <v>17754192.968273234</v>
      </c>
      <c r="I63" s="72">
        <v>2461213.348542563</v>
      </c>
      <c r="J63" s="71">
        <v>69487746.73728964</v>
      </c>
      <c r="K63" s="72">
        <v>8936241.34947134</v>
      </c>
      <c r="L63" s="67"/>
      <c r="M63" s="67"/>
      <c r="N63" s="67"/>
    </row>
    <row r="64" spans="2:14" ht="13.5" thickBot="1">
      <c r="B64" s="375"/>
      <c r="C64" s="73" t="s">
        <v>38</v>
      </c>
      <c r="D64" s="74">
        <v>3854535.0184126724</v>
      </c>
      <c r="E64" s="75">
        <v>406794.42317864497</v>
      </c>
      <c r="F64" s="76">
        <v>33750742.38597567</v>
      </c>
      <c r="G64" s="77">
        <v>4534308.602157515</v>
      </c>
      <c r="H64" s="76">
        <v>10553221.238112591</v>
      </c>
      <c r="I64" s="77">
        <v>1485313.653204125</v>
      </c>
      <c r="J64" s="76">
        <v>48455689.43693672</v>
      </c>
      <c r="K64" s="77">
        <v>6519737.994543773</v>
      </c>
      <c r="L64" s="67"/>
      <c r="M64" s="67"/>
      <c r="N64" s="67"/>
    </row>
    <row r="65" spans="2:13" ht="12.75">
      <c r="B65" s="373">
        <v>2013</v>
      </c>
      <c r="C65" s="62" t="s">
        <v>36</v>
      </c>
      <c r="D65" s="63">
        <f>AVERAGE(D41:D52)</f>
        <v>5976675.736661144</v>
      </c>
      <c r="E65" s="64">
        <f aca="true" t="shared" si="0" ref="E65:K65">AVERAGE(E41:E52)</f>
        <v>590018.6492123093</v>
      </c>
      <c r="F65" s="65">
        <f t="shared" si="0"/>
        <v>45344129.28211561</v>
      </c>
      <c r="G65" s="66">
        <f t="shared" si="0"/>
        <v>6154647.062478716</v>
      </c>
      <c r="H65" s="65">
        <f t="shared" si="0"/>
        <v>15645603.82579061</v>
      </c>
      <c r="I65" s="66">
        <f t="shared" si="0"/>
        <v>2546141.8502820306</v>
      </c>
      <c r="J65" s="65">
        <f t="shared" si="0"/>
        <v>66966408.84456735</v>
      </c>
      <c r="K65" s="66">
        <f t="shared" si="0"/>
        <v>9290807.450861944</v>
      </c>
      <c r="L65" s="67"/>
      <c r="M65" s="67"/>
    </row>
    <row r="66" spans="2:14" ht="12.75">
      <c r="B66" s="374"/>
      <c r="C66" s="68" t="s">
        <v>37</v>
      </c>
      <c r="D66" s="69">
        <f>MAX(D41:D52)</f>
        <v>6870539.136833865</v>
      </c>
      <c r="E66" s="70">
        <f aca="true" t="shared" si="1" ref="E66:K66">MAX(E41:E52)</f>
        <v>684317.6754171153</v>
      </c>
      <c r="F66" s="71">
        <f t="shared" si="1"/>
        <v>53273527.93247825</v>
      </c>
      <c r="G66" s="72">
        <f t="shared" si="1"/>
        <v>7107878.905604616</v>
      </c>
      <c r="H66" s="71">
        <f t="shared" si="1"/>
        <v>18924825.739495274</v>
      </c>
      <c r="I66" s="72">
        <f t="shared" si="1"/>
        <v>3151453.1428955644</v>
      </c>
      <c r="J66" s="71">
        <f t="shared" si="1"/>
        <v>76211626.41282517</v>
      </c>
      <c r="K66" s="72">
        <f t="shared" si="1"/>
        <v>10729319.296354327</v>
      </c>
      <c r="L66" s="67"/>
      <c r="M66" s="67"/>
      <c r="N66" s="67"/>
    </row>
    <row r="67" spans="2:14" ht="13.5" thickBot="1">
      <c r="B67" s="375"/>
      <c r="C67" s="73" t="s">
        <v>38</v>
      </c>
      <c r="D67" s="74">
        <f>MIN(D41:D52)</f>
        <v>4962192</v>
      </c>
      <c r="E67" s="75">
        <f aca="true" t="shared" si="2" ref="E67:K67">MIN(E41:E52)</f>
        <v>419013</v>
      </c>
      <c r="F67" s="76">
        <f t="shared" si="2"/>
        <v>38549057</v>
      </c>
      <c r="G67" s="77">
        <f t="shared" si="2"/>
        <v>5247251</v>
      </c>
      <c r="H67" s="76">
        <f t="shared" si="2"/>
        <v>11735480.074941399</v>
      </c>
      <c r="I67" s="77">
        <f t="shared" si="2"/>
        <v>1948127.804066048</v>
      </c>
      <c r="J67" s="76">
        <f t="shared" si="2"/>
        <v>59739843</v>
      </c>
      <c r="K67" s="77">
        <f t="shared" si="2"/>
        <v>8290569</v>
      </c>
      <c r="L67" s="67"/>
      <c r="M67" s="67"/>
      <c r="N67" s="67"/>
    </row>
    <row r="68" spans="5:14" ht="12.75"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5" ht="12.75">
      <c r="B70" s="20"/>
      <c r="C70" s="20"/>
      <c r="D70" s="2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2:15" ht="12.75">
      <c r="B71" s="24" t="s">
        <v>39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7"/>
      <c r="N71" s="27"/>
      <c r="O71" s="27"/>
    </row>
    <row r="72" spans="2:15" ht="12.75">
      <c r="B72" s="138" t="s">
        <v>51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20"/>
      <c r="O72" s="20"/>
    </row>
    <row r="73" spans="2:16" ht="12.75">
      <c r="B73" s="20"/>
      <c r="C73" s="20"/>
      <c r="D73" s="20"/>
      <c r="E73" s="78"/>
      <c r="F73" s="78"/>
      <c r="G73" s="78"/>
      <c r="H73" s="78"/>
      <c r="I73" s="78"/>
      <c r="J73" s="78"/>
      <c r="K73" s="78"/>
      <c r="L73" s="78"/>
      <c r="M73" s="20"/>
      <c r="N73" s="20"/>
      <c r="O73" s="20"/>
      <c r="P73" s="20"/>
    </row>
    <row r="74" spans="14:16" ht="13.5" thickBot="1">
      <c r="N74" s="20"/>
      <c r="O74" s="20"/>
      <c r="P74" s="20"/>
    </row>
    <row r="75" spans="2:14" ht="13.5" customHeight="1" thickBot="1">
      <c r="B75" s="377"/>
      <c r="C75" s="377"/>
      <c r="D75" s="378"/>
      <c r="E75" s="356" t="s">
        <v>11</v>
      </c>
      <c r="F75" s="357"/>
      <c r="G75" s="358" t="s">
        <v>12</v>
      </c>
      <c r="H75" s="358"/>
      <c r="I75" s="358"/>
      <c r="J75" s="358"/>
      <c r="K75" s="379" t="s">
        <v>13</v>
      </c>
      <c r="L75" s="380"/>
      <c r="M75" s="20"/>
      <c r="N75" s="20"/>
    </row>
    <row r="76" spans="2:14" ht="13.5" thickBot="1">
      <c r="B76" s="79"/>
      <c r="C76" s="79"/>
      <c r="D76" s="80"/>
      <c r="E76" s="364" t="s">
        <v>14</v>
      </c>
      <c r="F76" s="365"/>
      <c r="G76" s="383" t="s">
        <v>15</v>
      </c>
      <c r="H76" s="384"/>
      <c r="I76" s="384" t="s">
        <v>16</v>
      </c>
      <c r="J76" s="385"/>
      <c r="K76" s="381"/>
      <c r="L76" s="382"/>
      <c r="M76" s="20"/>
      <c r="N76" s="20"/>
    </row>
    <row r="77" spans="2:13" ht="26.25" thickBot="1">
      <c r="B77" s="81" t="s">
        <v>41</v>
      </c>
      <c r="C77" s="82" t="s">
        <v>18</v>
      </c>
      <c r="D77" s="83" t="s">
        <v>17</v>
      </c>
      <c r="E77" s="84" t="s">
        <v>19</v>
      </c>
      <c r="F77" s="85" t="s">
        <v>20</v>
      </c>
      <c r="G77" s="84" t="s">
        <v>19</v>
      </c>
      <c r="H77" s="86" t="s">
        <v>20</v>
      </c>
      <c r="I77" s="86" t="s">
        <v>19</v>
      </c>
      <c r="J77" s="85" t="s">
        <v>20</v>
      </c>
      <c r="K77" s="84" t="s">
        <v>19</v>
      </c>
      <c r="L77" s="85" t="s">
        <v>20</v>
      </c>
      <c r="M77" s="20"/>
    </row>
    <row r="78" spans="1:14" ht="12.75">
      <c r="A78" s="87"/>
      <c r="B78" s="88">
        <v>2</v>
      </c>
      <c r="C78" s="89">
        <v>9</v>
      </c>
      <c r="D78" s="90">
        <v>2013</v>
      </c>
      <c r="E78" s="91">
        <v>163190</v>
      </c>
      <c r="F78" s="92">
        <v>17632</v>
      </c>
      <c r="G78" s="91">
        <v>2245194</v>
      </c>
      <c r="H78" s="93">
        <v>281270</v>
      </c>
      <c r="I78" s="93">
        <v>643424</v>
      </c>
      <c r="J78" s="92">
        <v>78818</v>
      </c>
      <c r="K78" s="91">
        <v>3051807</v>
      </c>
      <c r="L78" s="92">
        <v>377721</v>
      </c>
      <c r="M78" s="78"/>
      <c r="N78" s="94"/>
    </row>
    <row r="79" spans="1:14" ht="12.75">
      <c r="A79" s="87"/>
      <c r="B79" s="95">
        <v>3</v>
      </c>
      <c r="C79" s="96">
        <v>9</v>
      </c>
      <c r="D79" s="97">
        <v>2013</v>
      </c>
      <c r="E79" s="98">
        <v>347430</v>
      </c>
      <c r="F79" s="99">
        <v>44483</v>
      </c>
      <c r="G79" s="98">
        <v>2893853</v>
      </c>
      <c r="H79" s="100">
        <v>314984</v>
      </c>
      <c r="I79" s="100">
        <v>859631</v>
      </c>
      <c r="J79" s="99">
        <v>113606</v>
      </c>
      <c r="K79" s="98">
        <v>4100914</v>
      </c>
      <c r="L79" s="99">
        <v>473073</v>
      </c>
      <c r="M79" s="101"/>
      <c r="N79" s="94"/>
    </row>
    <row r="80" spans="1:14" ht="12.75">
      <c r="A80" s="87"/>
      <c r="B80" s="95">
        <v>4</v>
      </c>
      <c r="C80" s="96">
        <v>9</v>
      </c>
      <c r="D80" s="97">
        <v>2013</v>
      </c>
      <c r="E80" s="98">
        <v>117688</v>
      </c>
      <c r="F80" s="99">
        <v>10154</v>
      </c>
      <c r="G80" s="98">
        <v>2277801</v>
      </c>
      <c r="H80" s="100">
        <v>452053</v>
      </c>
      <c r="I80" s="100">
        <v>933625</v>
      </c>
      <c r="J80" s="99">
        <v>161016</v>
      </c>
      <c r="K80" s="98">
        <v>3329114</v>
      </c>
      <c r="L80" s="99">
        <v>623223</v>
      </c>
      <c r="M80" s="101"/>
      <c r="N80" s="94"/>
    </row>
    <row r="81" spans="1:14" ht="12.75">
      <c r="A81" s="87"/>
      <c r="B81" s="95">
        <v>5</v>
      </c>
      <c r="C81" s="96">
        <v>9</v>
      </c>
      <c r="D81" s="97">
        <v>2013</v>
      </c>
      <c r="E81" s="98">
        <v>210456</v>
      </c>
      <c r="F81" s="99">
        <v>21984</v>
      </c>
      <c r="G81" s="98">
        <v>1848256</v>
      </c>
      <c r="H81" s="100">
        <v>260298</v>
      </c>
      <c r="I81" s="100">
        <v>1225301</v>
      </c>
      <c r="J81" s="99">
        <v>310751</v>
      </c>
      <c r="K81" s="98">
        <v>3284013</v>
      </c>
      <c r="L81" s="99">
        <v>593032</v>
      </c>
      <c r="M81" s="101"/>
      <c r="N81" s="94"/>
    </row>
    <row r="82" spans="1:14" ht="12.75">
      <c r="A82" s="87"/>
      <c r="B82" s="95">
        <v>6</v>
      </c>
      <c r="C82" s="96">
        <v>9</v>
      </c>
      <c r="D82" s="97">
        <v>2013</v>
      </c>
      <c r="E82" s="98">
        <v>264555</v>
      </c>
      <c r="F82" s="99">
        <v>27931</v>
      </c>
      <c r="G82" s="98">
        <v>1996514</v>
      </c>
      <c r="H82" s="100">
        <v>196545</v>
      </c>
      <c r="I82" s="100">
        <v>889434</v>
      </c>
      <c r="J82" s="99">
        <v>196072</v>
      </c>
      <c r="K82" s="98">
        <v>3150502</v>
      </c>
      <c r="L82" s="99">
        <v>420548</v>
      </c>
      <c r="M82" s="101"/>
      <c r="N82" s="94"/>
    </row>
    <row r="83" spans="1:14" ht="12.75">
      <c r="A83" s="87"/>
      <c r="B83" s="95">
        <v>9</v>
      </c>
      <c r="C83" s="96">
        <v>9</v>
      </c>
      <c r="D83" s="97">
        <v>2013</v>
      </c>
      <c r="E83" s="98">
        <v>212920</v>
      </c>
      <c r="F83" s="99">
        <v>20577</v>
      </c>
      <c r="G83" s="98">
        <v>2371832</v>
      </c>
      <c r="H83" s="100">
        <v>238121</v>
      </c>
      <c r="I83" s="100">
        <v>1132310</v>
      </c>
      <c r="J83" s="99">
        <v>264872</v>
      </c>
      <c r="K83" s="98">
        <v>3717062</v>
      </c>
      <c r="L83" s="99">
        <v>523569</v>
      </c>
      <c r="M83" s="101"/>
      <c r="N83" s="94"/>
    </row>
    <row r="84" spans="1:14" ht="12.75">
      <c r="A84" s="87"/>
      <c r="B84" s="95">
        <v>10</v>
      </c>
      <c r="C84" s="96">
        <v>9</v>
      </c>
      <c r="D84" s="97">
        <v>2013</v>
      </c>
      <c r="E84" s="98">
        <v>448323</v>
      </c>
      <c r="F84" s="99">
        <v>39312</v>
      </c>
      <c r="G84" s="98">
        <v>2095860</v>
      </c>
      <c r="H84" s="100">
        <v>277178</v>
      </c>
      <c r="I84" s="100">
        <v>781506</v>
      </c>
      <c r="J84" s="99">
        <v>148386</v>
      </c>
      <c r="K84" s="98">
        <v>3325690</v>
      </c>
      <c r="L84" s="99">
        <v>464876</v>
      </c>
      <c r="M84" s="101"/>
      <c r="N84" s="94"/>
    </row>
    <row r="85" spans="1:14" ht="12.75">
      <c r="A85" s="87"/>
      <c r="B85" s="95">
        <v>11</v>
      </c>
      <c r="C85" s="96">
        <v>9</v>
      </c>
      <c r="D85" s="97">
        <v>2013</v>
      </c>
      <c r="E85" s="98">
        <v>351456</v>
      </c>
      <c r="F85" s="99">
        <v>43000</v>
      </c>
      <c r="G85" s="98">
        <v>2471316</v>
      </c>
      <c r="H85" s="100">
        <v>338868</v>
      </c>
      <c r="I85" s="100">
        <v>1534270</v>
      </c>
      <c r="J85" s="99">
        <v>280035</v>
      </c>
      <c r="K85" s="98">
        <v>4357042</v>
      </c>
      <c r="L85" s="99">
        <v>661902</v>
      </c>
      <c r="M85" s="101"/>
      <c r="N85" s="94"/>
    </row>
    <row r="86" spans="1:14" ht="12.75">
      <c r="A86" s="87"/>
      <c r="B86" s="95">
        <v>12</v>
      </c>
      <c r="C86" s="96">
        <v>9</v>
      </c>
      <c r="D86" s="97">
        <v>2013</v>
      </c>
      <c r="E86" s="98">
        <v>489341</v>
      </c>
      <c r="F86" s="99">
        <v>46306</v>
      </c>
      <c r="G86" s="98">
        <v>2176097</v>
      </c>
      <c r="H86" s="100">
        <v>393642</v>
      </c>
      <c r="I86" s="100">
        <v>1045511</v>
      </c>
      <c r="J86" s="99">
        <v>160218</v>
      </c>
      <c r="K86" s="98">
        <v>3710950</v>
      </c>
      <c r="L86" s="99">
        <v>600166</v>
      </c>
      <c r="M86" s="101"/>
      <c r="N86" s="94"/>
    </row>
    <row r="87" spans="1:14" ht="12.75">
      <c r="A87" s="87"/>
      <c r="B87" s="95">
        <v>13</v>
      </c>
      <c r="C87" s="96">
        <v>9</v>
      </c>
      <c r="D87" s="97">
        <v>2013</v>
      </c>
      <c r="E87" s="98">
        <v>287386</v>
      </c>
      <c r="F87" s="99">
        <v>33521</v>
      </c>
      <c r="G87" s="98">
        <v>2850731</v>
      </c>
      <c r="H87" s="100">
        <v>436521</v>
      </c>
      <c r="I87" s="100">
        <v>1218123</v>
      </c>
      <c r="J87" s="99">
        <v>245904</v>
      </c>
      <c r="K87" s="98">
        <v>4356240</v>
      </c>
      <c r="L87" s="99">
        <v>715946</v>
      </c>
      <c r="M87" s="101"/>
      <c r="N87" s="94"/>
    </row>
    <row r="88" spans="1:14" ht="12.75">
      <c r="A88" s="87"/>
      <c r="B88" s="95">
        <v>16</v>
      </c>
      <c r="C88" s="96">
        <v>9</v>
      </c>
      <c r="D88" s="97">
        <v>2013</v>
      </c>
      <c r="E88" s="98">
        <v>243277</v>
      </c>
      <c r="F88" s="99">
        <v>21361</v>
      </c>
      <c r="G88" s="98">
        <v>1869959</v>
      </c>
      <c r="H88" s="100">
        <v>382998</v>
      </c>
      <c r="I88" s="100">
        <v>1037933</v>
      </c>
      <c r="J88" s="99">
        <v>144636</v>
      </c>
      <c r="K88" s="98">
        <v>3151170</v>
      </c>
      <c r="L88" s="99">
        <v>548995</v>
      </c>
      <c r="M88" s="101"/>
      <c r="N88" s="94"/>
    </row>
    <row r="89" spans="1:14" ht="12.75">
      <c r="A89" s="87"/>
      <c r="B89" s="95">
        <v>17</v>
      </c>
      <c r="C89" s="96">
        <v>9</v>
      </c>
      <c r="D89" s="97">
        <v>2013</v>
      </c>
      <c r="E89" s="98">
        <v>449283</v>
      </c>
      <c r="F89" s="99">
        <v>95933</v>
      </c>
      <c r="G89" s="98">
        <v>1913492</v>
      </c>
      <c r="H89" s="100">
        <v>285450</v>
      </c>
      <c r="I89" s="100">
        <v>205174</v>
      </c>
      <c r="J89" s="99">
        <v>33092</v>
      </c>
      <c r="K89" s="98">
        <v>2567949</v>
      </c>
      <c r="L89" s="99">
        <v>414475</v>
      </c>
      <c r="M89" s="101"/>
      <c r="N89" s="94"/>
    </row>
    <row r="90" spans="1:14" ht="12.75">
      <c r="A90" s="87"/>
      <c r="B90" s="95">
        <v>23</v>
      </c>
      <c r="C90" s="96">
        <v>9</v>
      </c>
      <c r="D90" s="97">
        <v>2013</v>
      </c>
      <c r="E90" s="98">
        <v>158903</v>
      </c>
      <c r="F90" s="99">
        <v>17506</v>
      </c>
      <c r="G90" s="98">
        <v>1443881</v>
      </c>
      <c r="H90" s="100">
        <v>219310</v>
      </c>
      <c r="I90" s="100">
        <v>92429</v>
      </c>
      <c r="J90" s="99">
        <v>27866</v>
      </c>
      <c r="K90" s="98">
        <v>1695212</v>
      </c>
      <c r="L90" s="99">
        <v>264682</v>
      </c>
      <c r="M90" s="101"/>
      <c r="N90" s="94"/>
    </row>
    <row r="91" spans="1:14" ht="12.75">
      <c r="A91" s="87"/>
      <c r="B91" s="95">
        <v>24</v>
      </c>
      <c r="C91" s="96">
        <v>9</v>
      </c>
      <c r="D91" s="97">
        <v>2013</v>
      </c>
      <c r="E91" s="98">
        <v>199981</v>
      </c>
      <c r="F91" s="99">
        <v>17130</v>
      </c>
      <c r="G91" s="98">
        <v>1852958</v>
      </c>
      <c r="H91" s="100">
        <v>295549</v>
      </c>
      <c r="I91" s="100">
        <v>906802</v>
      </c>
      <c r="J91" s="99">
        <v>117465</v>
      </c>
      <c r="K91" s="98">
        <v>2959741</v>
      </c>
      <c r="L91" s="99">
        <v>430145</v>
      </c>
      <c r="M91" s="101"/>
      <c r="N91" s="94"/>
    </row>
    <row r="92" spans="1:14" ht="12.75">
      <c r="A92" s="87"/>
      <c r="B92" s="95">
        <v>25</v>
      </c>
      <c r="C92" s="96">
        <v>9</v>
      </c>
      <c r="D92" s="97">
        <v>2013</v>
      </c>
      <c r="E92" s="98">
        <v>361936</v>
      </c>
      <c r="F92" s="99">
        <v>57231</v>
      </c>
      <c r="G92" s="98">
        <v>2295300</v>
      </c>
      <c r="H92" s="100">
        <v>253530</v>
      </c>
      <c r="I92" s="100">
        <v>736806</v>
      </c>
      <c r="J92" s="99">
        <v>52030</v>
      </c>
      <c r="K92" s="98">
        <v>3394041</v>
      </c>
      <c r="L92" s="99">
        <v>362791</v>
      </c>
      <c r="M92" s="101"/>
      <c r="N92" s="94"/>
    </row>
    <row r="93" spans="1:14" ht="12.75">
      <c r="A93" s="87"/>
      <c r="B93" s="95">
        <v>26</v>
      </c>
      <c r="C93" s="96">
        <v>9</v>
      </c>
      <c r="D93" s="97">
        <v>2013</v>
      </c>
      <c r="E93" s="98">
        <v>494092</v>
      </c>
      <c r="F93" s="99">
        <v>58832</v>
      </c>
      <c r="G93" s="98">
        <v>1887535</v>
      </c>
      <c r="H93" s="100">
        <v>229769</v>
      </c>
      <c r="I93" s="100">
        <v>1535049</v>
      </c>
      <c r="J93" s="99">
        <v>172350</v>
      </c>
      <c r="K93" s="98">
        <v>3916676</v>
      </c>
      <c r="L93" s="99">
        <v>460951</v>
      </c>
      <c r="M93" s="101"/>
      <c r="N93" s="94"/>
    </row>
    <row r="94" spans="1:14" ht="12.75">
      <c r="A94" s="87"/>
      <c r="B94" s="95">
        <v>27</v>
      </c>
      <c r="C94" s="96">
        <v>9</v>
      </c>
      <c r="D94" s="97">
        <v>2013</v>
      </c>
      <c r="E94" s="98">
        <v>220834</v>
      </c>
      <c r="F94" s="99">
        <v>20860</v>
      </c>
      <c r="G94" s="98">
        <v>1958430</v>
      </c>
      <c r="H94" s="100">
        <v>133551</v>
      </c>
      <c r="I94" s="100">
        <v>665315</v>
      </c>
      <c r="J94" s="99">
        <v>87117</v>
      </c>
      <c r="K94" s="98">
        <v>2844579</v>
      </c>
      <c r="L94" s="99">
        <v>241528</v>
      </c>
      <c r="M94" s="101"/>
      <c r="N94" s="94"/>
    </row>
    <row r="95" spans="1:14" ht="13.5" thickBot="1">
      <c r="A95" s="87"/>
      <c r="B95" s="105">
        <v>30</v>
      </c>
      <c r="C95" s="106">
        <v>9</v>
      </c>
      <c r="D95" s="107">
        <v>2013</v>
      </c>
      <c r="E95" s="108">
        <v>223217</v>
      </c>
      <c r="F95" s="109">
        <v>17978</v>
      </c>
      <c r="G95" s="108">
        <v>2100049</v>
      </c>
      <c r="H95" s="110">
        <v>257614</v>
      </c>
      <c r="I95" s="110">
        <v>503875</v>
      </c>
      <c r="J95" s="109">
        <v>133315</v>
      </c>
      <c r="K95" s="108">
        <v>2827141</v>
      </c>
      <c r="L95" s="109">
        <v>408908</v>
      </c>
      <c r="M95" s="101"/>
      <c r="N95" s="94"/>
    </row>
    <row r="96" spans="1:13" s="117" customFormat="1" ht="12.75" customHeight="1">
      <c r="A96" s="103"/>
      <c r="B96" s="283"/>
      <c r="C96" s="284"/>
      <c r="D96" s="285"/>
      <c r="E96" s="286"/>
      <c r="F96" s="287"/>
      <c r="G96" s="286"/>
      <c r="H96" s="288"/>
      <c r="I96" s="288"/>
      <c r="J96" s="287"/>
      <c r="K96" s="286"/>
      <c r="L96" s="287"/>
      <c r="M96" s="27"/>
    </row>
    <row r="97" spans="1:15" s="117" customFormat="1" ht="12.75">
      <c r="A97" s="103"/>
      <c r="B97" s="95">
        <v>31</v>
      </c>
      <c r="C97" s="96">
        <v>5</v>
      </c>
      <c r="D97" s="97">
        <v>2013</v>
      </c>
      <c r="E97" s="98" t="s">
        <v>43</v>
      </c>
      <c r="F97" s="99" t="s">
        <v>43</v>
      </c>
      <c r="G97" s="98" t="s">
        <v>43</v>
      </c>
      <c r="H97" s="100" t="s">
        <v>43</v>
      </c>
      <c r="I97" s="100" t="s">
        <v>43</v>
      </c>
      <c r="J97" s="99" t="s">
        <v>43</v>
      </c>
      <c r="K97" s="98" t="s">
        <v>43</v>
      </c>
      <c r="L97" s="99" t="s">
        <v>43</v>
      </c>
      <c r="M97" s="104"/>
      <c r="N97" s="104"/>
      <c r="O97" s="27"/>
    </row>
    <row r="98" spans="1:13" s="117" customFormat="1" ht="12.75" customHeight="1" thickBot="1">
      <c r="A98" s="102"/>
      <c r="B98" s="105">
        <v>30</v>
      </c>
      <c r="C98" s="106">
        <v>4</v>
      </c>
      <c r="D98" s="107">
        <v>2013</v>
      </c>
      <c r="E98" s="108" t="s">
        <v>43</v>
      </c>
      <c r="F98" s="109" t="s">
        <v>43</v>
      </c>
      <c r="G98" s="108" t="s">
        <v>43</v>
      </c>
      <c r="H98" s="110" t="s">
        <v>43</v>
      </c>
      <c r="I98" s="110" t="s">
        <v>43</v>
      </c>
      <c r="J98" s="109" t="s">
        <v>43</v>
      </c>
      <c r="K98" s="108" t="s">
        <v>43</v>
      </c>
      <c r="L98" s="109" t="s">
        <v>43</v>
      </c>
      <c r="M98" s="27"/>
    </row>
    <row r="99" spans="1:15" s="117" customFormat="1" ht="13.5" thickBot="1">
      <c r="A99" s="102"/>
      <c r="B99" s="111" t="s">
        <v>43</v>
      </c>
      <c r="C99" s="112" t="s">
        <v>43</v>
      </c>
      <c r="D99" s="113" t="s">
        <v>43</v>
      </c>
      <c r="E99" s="114"/>
      <c r="F99" s="115"/>
      <c r="G99" s="114"/>
      <c r="H99" s="116"/>
      <c r="I99" s="116"/>
      <c r="J99" s="115"/>
      <c r="K99" s="114"/>
      <c r="L99" s="115"/>
      <c r="M99" s="104"/>
      <c r="N99" s="104"/>
      <c r="O99" s="27"/>
    </row>
    <row r="100" spans="2:15" ht="13.5" thickBot="1">
      <c r="B100" s="20"/>
      <c r="C100" s="20"/>
      <c r="D100" s="20"/>
      <c r="E100" s="101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2:15" ht="13.5" thickBot="1">
      <c r="B101" s="20"/>
      <c r="C101" s="20"/>
      <c r="D101" s="356" t="s">
        <v>11</v>
      </c>
      <c r="E101" s="357"/>
      <c r="F101" s="358" t="s">
        <v>12</v>
      </c>
      <c r="G101" s="358"/>
      <c r="H101" s="358"/>
      <c r="I101" s="358"/>
      <c r="J101" s="359" t="s">
        <v>13</v>
      </c>
      <c r="K101" s="360"/>
      <c r="L101" s="20"/>
      <c r="M101" s="20"/>
      <c r="N101" s="20"/>
      <c r="O101" s="20"/>
    </row>
    <row r="102" spans="2:13" ht="13.5" thickBot="1">
      <c r="B102" s="386"/>
      <c r="C102" s="387"/>
      <c r="D102" s="364" t="s">
        <v>14</v>
      </c>
      <c r="E102" s="365"/>
      <c r="F102" s="366" t="s">
        <v>15</v>
      </c>
      <c r="G102" s="367"/>
      <c r="H102" s="367" t="s">
        <v>16</v>
      </c>
      <c r="I102" s="368"/>
      <c r="J102" s="361"/>
      <c r="K102" s="362"/>
      <c r="L102" s="20"/>
      <c r="M102" s="20"/>
    </row>
    <row r="103" spans="2:13" ht="26.25" thickBot="1">
      <c r="B103" s="388"/>
      <c r="C103" s="389"/>
      <c r="D103" s="60" t="s">
        <v>19</v>
      </c>
      <c r="E103" s="177" t="s">
        <v>20</v>
      </c>
      <c r="F103" s="60" t="s">
        <v>21</v>
      </c>
      <c r="G103" s="61" t="s">
        <v>20</v>
      </c>
      <c r="H103" s="60" t="s">
        <v>19</v>
      </c>
      <c r="I103" s="61" t="s">
        <v>20</v>
      </c>
      <c r="J103" s="60" t="s">
        <v>19</v>
      </c>
      <c r="K103" s="61" t="s">
        <v>20</v>
      </c>
      <c r="L103" s="20"/>
      <c r="M103" s="20"/>
    </row>
    <row r="104" spans="2:13" ht="12.75">
      <c r="B104" s="391" t="s">
        <v>36</v>
      </c>
      <c r="C104" s="408"/>
      <c r="D104" s="65">
        <f>AVERAGE(E78:E95)</f>
        <v>291348.22222222225</v>
      </c>
      <c r="E104" s="66">
        <f aca="true" t="shared" si="3" ref="E104:K104">AVERAGE(F78:F95)</f>
        <v>33985.055555555555</v>
      </c>
      <c r="F104" s="65">
        <f t="shared" si="3"/>
        <v>2141614.3333333335</v>
      </c>
      <c r="G104" s="66">
        <f t="shared" si="3"/>
        <v>291513.94444444444</v>
      </c>
      <c r="H104" s="65">
        <f t="shared" si="3"/>
        <v>885917.6666666666</v>
      </c>
      <c r="I104" s="66">
        <f t="shared" si="3"/>
        <v>151530.5</v>
      </c>
      <c r="J104" s="65">
        <f t="shared" si="3"/>
        <v>3318880.1666666665</v>
      </c>
      <c r="K104" s="66">
        <f t="shared" si="3"/>
        <v>477029.5</v>
      </c>
      <c r="L104" s="20"/>
      <c r="M104" s="20"/>
    </row>
    <row r="105" spans="2:13" ht="12.75">
      <c r="B105" s="393" t="s">
        <v>37</v>
      </c>
      <c r="C105" s="407"/>
      <c r="D105" s="71">
        <f>MAX(E78:E95)</f>
        <v>494092</v>
      </c>
      <c r="E105" s="72">
        <f aca="true" t="shared" si="4" ref="E105:K105">MAX(F78:F95)</f>
        <v>95933</v>
      </c>
      <c r="F105" s="71">
        <f t="shared" si="4"/>
        <v>2893853</v>
      </c>
      <c r="G105" s="72">
        <f t="shared" si="4"/>
        <v>452053</v>
      </c>
      <c r="H105" s="71">
        <f t="shared" si="4"/>
        <v>1535049</v>
      </c>
      <c r="I105" s="72">
        <f t="shared" si="4"/>
        <v>310751</v>
      </c>
      <c r="J105" s="71">
        <f t="shared" si="4"/>
        <v>4357042</v>
      </c>
      <c r="K105" s="72">
        <f t="shared" si="4"/>
        <v>715946</v>
      </c>
      <c r="L105" s="20"/>
      <c r="M105" s="20"/>
    </row>
    <row r="106" spans="2:13" ht="13.5" thickBot="1">
      <c r="B106" s="395" t="s">
        <v>38</v>
      </c>
      <c r="C106" s="409"/>
      <c r="D106" s="76">
        <f>MIN(E78:E95)</f>
        <v>117688</v>
      </c>
      <c r="E106" s="77">
        <f aca="true" t="shared" si="5" ref="E106:K106">MIN(F78:F95)</f>
        <v>10154</v>
      </c>
      <c r="F106" s="76">
        <f t="shared" si="5"/>
        <v>1443881</v>
      </c>
      <c r="G106" s="77">
        <f t="shared" si="5"/>
        <v>133551</v>
      </c>
      <c r="H106" s="76">
        <f t="shared" si="5"/>
        <v>92429</v>
      </c>
      <c r="I106" s="77">
        <f t="shared" si="5"/>
        <v>27866</v>
      </c>
      <c r="J106" s="76">
        <f t="shared" si="5"/>
        <v>1695212</v>
      </c>
      <c r="K106" s="77">
        <f t="shared" si="5"/>
        <v>241528</v>
      </c>
      <c r="L106" s="20"/>
      <c r="M106" s="20"/>
    </row>
    <row r="107" spans="2:15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10" spans="2:15" ht="12.75">
      <c r="B110" s="24" t="s">
        <v>44</v>
      </c>
      <c r="C110" s="119"/>
      <c r="D110" s="119"/>
      <c r="E110" s="119"/>
      <c r="F110" s="119"/>
      <c r="G110" s="119"/>
      <c r="H110" s="119"/>
      <c r="I110" s="119"/>
      <c r="J110" s="119"/>
      <c r="K110" s="119"/>
      <c r="L110" s="120"/>
      <c r="M110" s="117"/>
      <c r="N110" s="27"/>
      <c r="O110" s="117"/>
    </row>
    <row r="111" spans="1:14" ht="12.75">
      <c r="A111" s="121"/>
      <c r="B111" s="2" t="s">
        <v>52</v>
      </c>
      <c r="N111" s="20"/>
    </row>
    <row r="112" spans="1:14" ht="12" customHeight="1">
      <c r="A112" s="121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20"/>
    </row>
    <row r="113" spans="1:14" ht="16.5" customHeight="1" thickBot="1">
      <c r="A113" s="121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20"/>
    </row>
    <row r="114" spans="1:14" ht="28.5" customHeight="1" thickBot="1">
      <c r="A114" s="121"/>
      <c r="B114" s="122"/>
      <c r="C114" s="122"/>
      <c r="D114" s="122"/>
      <c r="E114" s="122"/>
      <c r="F114" s="123" t="s">
        <v>13</v>
      </c>
      <c r="G114" s="124" t="s">
        <v>46</v>
      </c>
      <c r="H114" s="397" t="s">
        <v>12</v>
      </c>
      <c r="I114" s="398"/>
      <c r="K114" s="125"/>
      <c r="L114" s="125"/>
      <c r="M114" s="125"/>
      <c r="N114" s="27"/>
    </row>
    <row r="115" spans="2:14" ht="16.5" customHeight="1" thickBot="1">
      <c r="B115" s="122"/>
      <c r="C115" s="122"/>
      <c r="D115" s="122"/>
      <c r="E115" s="122"/>
      <c r="F115" s="126"/>
      <c r="G115" s="127" t="s">
        <v>14</v>
      </c>
      <c r="H115" s="128" t="s">
        <v>15</v>
      </c>
      <c r="I115" s="128" t="s">
        <v>16</v>
      </c>
      <c r="K115" s="129"/>
      <c r="L115" s="117"/>
      <c r="M115" s="129"/>
      <c r="N115" s="27"/>
    </row>
    <row r="116" spans="1:17" ht="12.75">
      <c r="A116" s="130"/>
      <c r="B116" s="131">
        <v>1</v>
      </c>
      <c r="C116" s="132" t="s">
        <v>53</v>
      </c>
      <c r="D116" s="133"/>
      <c r="E116" s="134"/>
      <c r="F116" s="135">
        <v>17037875</v>
      </c>
      <c r="G116" s="135">
        <v>10011</v>
      </c>
      <c r="H116" s="136">
        <v>14186127</v>
      </c>
      <c r="I116" s="137">
        <v>2841737</v>
      </c>
      <c r="L116" s="4"/>
      <c r="M116" s="122"/>
      <c r="N116" s="117"/>
      <c r="O116" s="141"/>
      <c r="P116" s="141"/>
      <c r="Q116" s="141"/>
    </row>
    <row r="117" spans="1:17" ht="12.75">
      <c r="A117" s="130"/>
      <c r="B117" s="142">
        <v>2</v>
      </c>
      <c r="C117" s="143" t="s">
        <v>55</v>
      </c>
      <c r="D117" s="144"/>
      <c r="E117" s="145"/>
      <c r="F117" s="146">
        <v>8948804</v>
      </c>
      <c r="G117" s="146">
        <v>498080</v>
      </c>
      <c r="H117" s="147">
        <v>5662631</v>
      </c>
      <c r="I117" s="148">
        <v>2788092</v>
      </c>
      <c r="J117" s="122"/>
      <c r="M117" s="122"/>
      <c r="N117" s="117"/>
      <c r="O117" s="141"/>
      <c r="P117" s="141"/>
      <c r="Q117" s="141"/>
    </row>
    <row r="118" spans="1:17" ht="12.75">
      <c r="A118" s="130"/>
      <c r="B118" s="142">
        <v>3</v>
      </c>
      <c r="C118" s="143" t="s">
        <v>54</v>
      </c>
      <c r="D118" s="144"/>
      <c r="E118" s="145"/>
      <c r="F118" s="146">
        <v>7763922</v>
      </c>
      <c r="G118" s="146">
        <v>47781</v>
      </c>
      <c r="H118" s="147">
        <v>6136990</v>
      </c>
      <c r="I118" s="148">
        <v>1579151</v>
      </c>
      <c r="J118" s="122"/>
      <c r="L118" s="4"/>
      <c r="M118" s="122"/>
      <c r="N118" s="117"/>
      <c r="O118" s="141"/>
      <c r="P118" s="141"/>
      <c r="Q118" s="141"/>
    </row>
    <row r="119" spans="1:17" ht="12.75">
      <c r="A119" s="130"/>
      <c r="B119" s="142">
        <v>4</v>
      </c>
      <c r="C119" s="143" t="s">
        <v>56</v>
      </c>
      <c r="D119" s="144"/>
      <c r="E119" s="145"/>
      <c r="F119" s="146">
        <v>5569041</v>
      </c>
      <c r="G119" s="146">
        <v>797026</v>
      </c>
      <c r="H119" s="147">
        <v>3850261</v>
      </c>
      <c r="I119" s="148">
        <v>921754</v>
      </c>
      <c r="J119" s="122"/>
      <c r="K119" s="129"/>
      <c r="L119" s="4"/>
      <c r="M119" s="122"/>
      <c r="N119" s="117"/>
      <c r="O119" s="141"/>
      <c r="P119" s="141"/>
      <c r="Q119" s="141"/>
    </row>
    <row r="120" spans="1:17" ht="12.75">
      <c r="A120" s="130"/>
      <c r="B120" s="142">
        <v>5</v>
      </c>
      <c r="C120" s="143" t="s">
        <v>58</v>
      </c>
      <c r="D120" s="144"/>
      <c r="E120" s="145"/>
      <c r="F120" s="149">
        <v>5104906</v>
      </c>
      <c r="G120" s="146">
        <v>153440</v>
      </c>
      <c r="H120" s="147">
        <v>2324802</v>
      </c>
      <c r="I120" s="148">
        <v>2626663</v>
      </c>
      <c r="J120" s="122"/>
      <c r="L120" s="4"/>
      <c r="M120" s="122"/>
      <c r="N120" s="117"/>
      <c r="O120" s="141"/>
      <c r="P120" s="141"/>
      <c r="Q120" s="141"/>
    </row>
    <row r="121" spans="1:17" ht="12.75">
      <c r="A121" s="130"/>
      <c r="B121" s="142">
        <v>6</v>
      </c>
      <c r="C121" s="143" t="s">
        <v>57</v>
      </c>
      <c r="D121" s="144"/>
      <c r="E121" s="145"/>
      <c r="F121" s="146">
        <v>4664184</v>
      </c>
      <c r="G121" s="146">
        <v>200172</v>
      </c>
      <c r="H121" s="147">
        <v>3674019</v>
      </c>
      <c r="I121" s="148">
        <v>789992</v>
      </c>
      <c r="J121" s="122"/>
      <c r="L121" s="4"/>
      <c r="M121" s="122"/>
      <c r="N121" s="117"/>
      <c r="O121" s="141"/>
      <c r="P121" s="141"/>
      <c r="Q121" s="141"/>
    </row>
    <row r="122" spans="1:17" ht="12.75">
      <c r="A122" s="130"/>
      <c r="B122" s="142">
        <v>7</v>
      </c>
      <c r="C122" s="143" t="s">
        <v>59</v>
      </c>
      <c r="D122" s="144"/>
      <c r="E122" s="145"/>
      <c r="F122" s="146">
        <v>2871719</v>
      </c>
      <c r="G122" s="146">
        <v>1101652</v>
      </c>
      <c r="H122" s="147">
        <v>1007388</v>
      </c>
      <c r="I122" s="148">
        <v>762679</v>
      </c>
      <c r="J122" s="122"/>
      <c r="L122" s="4"/>
      <c r="M122" s="122"/>
      <c r="N122" s="117"/>
      <c r="O122" s="141"/>
      <c r="P122" s="141"/>
      <c r="Q122" s="141"/>
    </row>
    <row r="123" spans="1:17" ht="12.75">
      <c r="A123" s="130"/>
      <c r="B123" s="142">
        <v>8</v>
      </c>
      <c r="C123" s="143" t="s">
        <v>60</v>
      </c>
      <c r="D123" s="144"/>
      <c r="E123" s="145"/>
      <c r="F123" s="146">
        <v>2198412</v>
      </c>
      <c r="G123" s="146">
        <v>131118</v>
      </c>
      <c r="H123" s="147">
        <v>1475768</v>
      </c>
      <c r="I123" s="148">
        <v>591526</v>
      </c>
      <c r="J123" s="122"/>
      <c r="L123" s="4"/>
      <c r="M123" s="122"/>
      <c r="N123" s="117"/>
      <c r="O123" s="141"/>
      <c r="P123" s="141"/>
      <c r="Q123" s="141"/>
    </row>
    <row r="124" spans="1:17" ht="12.75">
      <c r="A124" s="130"/>
      <c r="B124" s="142">
        <v>9</v>
      </c>
      <c r="C124" s="143" t="s">
        <v>62</v>
      </c>
      <c r="D124" s="144"/>
      <c r="E124" s="145"/>
      <c r="F124" s="146">
        <v>2075911</v>
      </c>
      <c r="G124" s="146">
        <v>206920</v>
      </c>
      <c r="H124" s="147">
        <v>1663696</v>
      </c>
      <c r="I124" s="148">
        <v>205295</v>
      </c>
      <c r="J124" s="122"/>
      <c r="L124" s="4"/>
      <c r="M124" s="122"/>
      <c r="N124" s="117"/>
      <c r="O124" s="141"/>
      <c r="P124" s="141"/>
      <c r="Q124" s="141"/>
    </row>
    <row r="125" spans="1:17" ht="12.75">
      <c r="A125" s="130"/>
      <c r="B125" s="142">
        <v>10</v>
      </c>
      <c r="C125" s="143" t="s">
        <v>102</v>
      </c>
      <c r="D125" s="144"/>
      <c r="E125" s="145"/>
      <c r="F125" s="146">
        <v>1752567</v>
      </c>
      <c r="G125" s="146">
        <v>625133</v>
      </c>
      <c r="H125" s="147">
        <v>707129</v>
      </c>
      <c r="I125" s="148">
        <v>420306</v>
      </c>
      <c r="J125" s="122"/>
      <c r="L125" s="4"/>
      <c r="M125" s="122"/>
      <c r="N125" s="117"/>
      <c r="O125" s="141"/>
      <c r="P125" s="141"/>
      <c r="Q125" s="141"/>
    </row>
    <row r="126" spans="1:17" ht="12.75">
      <c r="A126" s="130"/>
      <c r="B126" s="142">
        <v>11</v>
      </c>
      <c r="C126" s="143" t="s">
        <v>63</v>
      </c>
      <c r="D126" s="144"/>
      <c r="E126" s="145"/>
      <c r="F126" s="146">
        <v>1572282</v>
      </c>
      <c r="G126" s="146">
        <v>185483</v>
      </c>
      <c r="H126" s="147">
        <v>891874</v>
      </c>
      <c r="I126" s="148">
        <v>494925</v>
      </c>
      <c r="J126" s="122"/>
      <c r="L126" s="4"/>
      <c r="M126" s="122"/>
      <c r="N126" s="117"/>
      <c r="O126" s="141"/>
      <c r="P126" s="141"/>
      <c r="Q126" s="141"/>
    </row>
    <row r="127" spans="1:17" ht="12.75">
      <c r="A127" s="130"/>
      <c r="B127" s="142">
        <v>12</v>
      </c>
      <c r="C127" s="143" t="s">
        <v>61</v>
      </c>
      <c r="D127" s="144"/>
      <c r="E127" s="145"/>
      <c r="F127" s="146">
        <v>1421757</v>
      </c>
      <c r="G127" s="146" t="s">
        <v>101</v>
      </c>
      <c r="H127" s="147">
        <v>1372717</v>
      </c>
      <c r="I127" s="148">
        <v>49041</v>
      </c>
      <c r="J127" s="122"/>
      <c r="L127" s="4"/>
      <c r="M127" s="122"/>
      <c r="N127" s="117"/>
      <c r="O127" s="141"/>
      <c r="P127" s="141"/>
      <c r="Q127" s="141"/>
    </row>
    <row r="128" spans="1:17" ht="12.75">
      <c r="A128" s="130"/>
      <c r="B128" s="142">
        <v>13</v>
      </c>
      <c r="C128" s="143" t="s">
        <v>64</v>
      </c>
      <c r="D128" s="144"/>
      <c r="E128" s="145"/>
      <c r="F128" s="146">
        <v>1149611</v>
      </c>
      <c r="G128" s="146">
        <v>150480</v>
      </c>
      <c r="H128" s="147">
        <v>815286</v>
      </c>
      <c r="I128" s="148">
        <v>183846</v>
      </c>
      <c r="J128" s="122"/>
      <c r="L128" s="4"/>
      <c r="M128" s="122"/>
      <c r="N128" s="117"/>
      <c r="O128" s="141"/>
      <c r="P128" s="141"/>
      <c r="Q128" s="141"/>
    </row>
    <row r="129" spans="1:17" ht="12.75">
      <c r="A129" s="130"/>
      <c r="B129" s="142">
        <v>14</v>
      </c>
      <c r="C129" s="143" t="s">
        <v>65</v>
      </c>
      <c r="D129" s="144"/>
      <c r="E129" s="145"/>
      <c r="F129" s="146">
        <v>970913</v>
      </c>
      <c r="G129" s="146">
        <v>221258</v>
      </c>
      <c r="H129" s="147">
        <v>336073</v>
      </c>
      <c r="I129" s="148">
        <v>413582</v>
      </c>
      <c r="J129" s="122"/>
      <c r="L129" s="4"/>
      <c r="M129" s="122"/>
      <c r="N129" s="117"/>
      <c r="O129" s="141"/>
      <c r="P129" s="141"/>
      <c r="Q129" s="141"/>
    </row>
    <row r="130" spans="1:17" ht="12.75">
      <c r="A130" s="130"/>
      <c r="B130" s="142">
        <v>15</v>
      </c>
      <c r="C130" s="143" t="s">
        <v>66</v>
      </c>
      <c r="D130" s="144"/>
      <c r="E130" s="145"/>
      <c r="F130" s="146">
        <v>701158</v>
      </c>
      <c r="G130" s="146">
        <v>46534</v>
      </c>
      <c r="H130" s="147">
        <v>373527</v>
      </c>
      <c r="I130" s="148">
        <v>281097</v>
      </c>
      <c r="J130" s="122"/>
      <c r="L130" s="4"/>
      <c r="M130" s="122"/>
      <c r="N130" s="117"/>
      <c r="O130" s="141"/>
      <c r="P130" s="141"/>
      <c r="Q130" s="141"/>
    </row>
    <row r="131" spans="1:17" ht="12.75">
      <c r="A131" s="130"/>
      <c r="B131" s="142">
        <v>16</v>
      </c>
      <c r="C131" s="143" t="s">
        <v>67</v>
      </c>
      <c r="D131" s="144"/>
      <c r="E131" s="145"/>
      <c r="F131" s="146">
        <v>501105</v>
      </c>
      <c r="G131" s="146">
        <v>181488</v>
      </c>
      <c r="H131" s="147">
        <v>201987</v>
      </c>
      <c r="I131" s="148">
        <v>117629</v>
      </c>
      <c r="J131" s="122"/>
      <c r="L131" s="4"/>
      <c r="M131" s="122"/>
      <c r="N131" s="117"/>
      <c r="O131" s="141"/>
      <c r="P131" s="141"/>
      <c r="Q131" s="141"/>
    </row>
    <row r="132" spans="1:17" ht="12.75">
      <c r="A132" s="27"/>
      <c r="B132" s="142">
        <v>17</v>
      </c>
      <c r="C132" s="143" t="s">
        <v>68</v>
      </c>
      <c r="D132" s="144"/>
      <c r="E132" s="145"/>
      <c r="F132" s="146">
        <v>373994</v>
      </c>
      <c r="G132" s="146">
        <v>192586</v>
      </c>
      <c r="H132" s="147">
        <v>148337</v>
      </c>
      <c r="I132" s="148">
        <v>33072</v>
      </c>
      <c r="J132" s="122"/>
      <c r="L132" s="4"/>
      <c r="M132" s="122"/>
      <c r="N132" s="117"/>
      <c r="O132" s="141"/>
      <c r="P132" s="141"/>
      <c r="Q132" s="141"/>
    </row>
    <row r="133" spans="1:17" ht="12.75">
      <c r="A133" s="130"/>
      <c r="B133" s="142">
        <v>18</v>
      </c>
      <c r="C133" s="143" t="s">
        <v>71</v>
      </c>
      <c r="D133" s="144"/>
      <c r="E133" s="145"/>
      <c r="F133" s="146">
        <v>365914</v>
      </c>
      <c r="G133" s="146">
        <v>302058</v>
      </c>
      <c r="H133" s="147">
        <v>1259</v>
      </c>
      <c r="I133" s="148">
        <v>62598</v>
      </c>
      <c r="J133" s="122"/>
      <c r="L133" s="4"/>
      <c r="M133" s="122"/>
      <c r="N133" s="117"/>
      <c r="O133" s="141"/>
      <c r="P133" s="141"/>
      <c r="Q133" s="141"/>
    </row>
    <row r="134" spans="1:17" ht="12.75">
      <c r="A134" s="130"/>
      <c r="B134" s="142">
        <v>19</v>
      </c>
      <c r="C134" s="143" t="s">
        <v>70</v>
      </c>
      <c r="D134" s="144"/>
      <c r="E134" s="145"/>
      <c r="F134" s="146">
        <v>302997</v>
      </c>
      <c r="G134" s="146">
        <v>6019</v>
      </c>
      <c r="H134" s="147">
        <v>87554</v>
      </c>
      <c r="I134" s="148">
        <v>209425</v>
      </c>
      <c r="J134" s="122"/>
      <c r="L134" s="4"/>
      <c r="M134" s="122"/>
      <c r="N134" s="117"/>
      <c r="O134" s="141"/>
      <c r="P134" s="141"/>
      <c r="Q134" s="141"/>
    </row>
    <row r="135" spans="1:17" ht="12.75">
      <c r="A135" s="130"/>
      <c r="B135" s="142">
        <v>20</v>
      </c>
      <c r="C135" s="143" t="s">
        <v>74</v>
      </c>
      <c r="D135" s="144"/>
      <c r="E135" s="145"/>
      <c r="F135" s="146">
        <v>277695</v>
      </c>
      <c r="G135" s="146">
        <v>48167</v>
      </c>
      <c r="H135" s="147">
        <v>160952</v>
      </c>
      <c r="I135" s="148">
        <v>68576</v>
      </c>
      <c r="J135" s="122"/>
      <c r="L135" s="4"/>
      <c r="M135" s="122"/>
      <c r="N135" s="117"/>
      <c r="O135" s="141"/>
      <c r="P135" s="141"/>
      <c r="Q135" s="141"/>
    </row>
    <row r="136" spans="1:17" ht="12.75">
      <c r="A136" s="130"/>
      <c r="B136" s="142">
        <v>21</v>
      </c>
      <c r="C136" s="143" t="s">
        <v>69</v>
      </c>
      <c r="D136" s="144"/>
      <c r="E136" s="145"/>
      <c r="F136" s="146">
        <v>267795</v>
      </c>
      <c r="G136" s="146">
        <v>105344</v>
      </c>
      <c r="H136" s="147">
        <v>137847</v>
      </c>
      <c r="I136" s="148">
        <v>24604</v>
      </c>
      <c r="J136" s="122"/>
      <c r="L136" s="4"/>
      <c r="M136" s="122"/>
      <c r="N136" s="117"/>
      <c r="O136" s="141"/>
      <c r="P136" s="141"/>
      <c r="Q136" s="141"/>
    </row>
    <row r="137" spans="1:17" ht="12.75">
      <c r="A137" s="130"/>
      <c r="B137" s="142">
        <v>22</v>
      </c>
      <c r="C137" s="143" t="s">
        <v>75</v>
      </c>
      <c r="D137" s="144"/>
      <c r="E137" s="145"/>
      <c r="F137" s="146">
        <v>169204</v>
      </c>
      <c r="G137" s="146">
        <v>86513</v>
      </c>
      <c r="H137" s="147">
        <v>56394</v>
      </c>
      <c r="I137" s="148">
        <v>26296</v>
      </c>
      <c r="J137" s="122"/>
      <c r="L137" s="4"/>
      <c r="M137" s="122"/>
      <c r="N137" s="117"/>
      <c r="O137" s="141"/>
      <c r="P137" s="141"/>
      <c r="Q137" s="141"/>
    </row>
    <row r="138" spans="1:17" ht="12.75">
      <c r="A138" s="130"/>
      <c r="B138" s="142">
        <v>23</v>
      </c>
      <c r="C138" s="143" t="s">
        <v>76</v>
      </c>
      <c r="D138" s="144"/>
      <c r="E138" s="145"/>
      <c r="F138" s="146">
        <v>165693</v>
      </c>
      <c r="G138" s="146">
        <v>69024</v>
      </c>
      <c r="H138" s="147">
        <v>50917</v>
      </c>
      <c r="I138" s="148">
        <v>45752</v>
      </c>
      <c r="J138" s="122"/>
      <c r="L138" s="4"/>
      <c r="M138" s="122"/>
      <c r="N138" s="117"/>
      <c r="O138" s="141"/>
      <c r="P138" s="141"/>
      <c r="Q138" s="141"/>
    </row>
    <row r="139" spans="1:17" ht="12.75">
      <c r="A139" s="130"/>
      <c r="B139" s="142">
        <v>24</v>
      </c>
      <c r="C139" s="143" t="s">
        <v>73</v>
      </c>
      <c r="D139" s="144"/>
      <c r="E139" s="145"/>
      <c r="F139" s="146">
        <v>159147</v>
      </c>
      <c r="G139" s="146">
        <v>159147</v>
      </c>
      <c r="H139" s="147" t="s">
        <v>101</v>
      </c>
      <c r="I139" s="148" t="s">
        <v>101</v>
      </c>
      <c r="J139" s="122"/>
      <c r="L139" s="4"/>
      <c r="M139" s="122"/>
      <c r="N139" s="117"/>
      <c r="O139" s="141"/>
      <c r="P139" s="141"/>
      <c r="Q139" s="141"/>
    </row>
    <row r="140" spans="1:17" ht="12.75">
      <c r="A140" s="130"/>
      <c r="B140" s="142">
        <v>25</v>
      </c>
      <c r="C140" s="143" t="s">
        <v>72</v>
      </c>
      <c r="D140" s="144"/>
      <c r="E140" s="145"/>
      <c r="F140" s="146">
        <v>156456</v>
      </c>
      <c r="G140" s="146">
        <v>10642</v>
      </c>
      <c r="H140" s="147">
        <v>136850</v>
      </c>
      <c r="I140" s="148">
        <v>8964</v>
      </c>
      <c r="J140" s="122"/>
      <c r="L140" s="4"/>
      <c r="M140" s="122"/>
      <c r="N140" s="117"/>
      <c r="O140" s="141"/>
      <c r="P140" s="141"/>
      <c r="Q140" s="141"/>
    </row>
    <row r="141" spans="1:17" ht="12.75">
      <c r="A141" s="130"/>
      <c r="B141" s="142">
        <v>26</v>
      </c>
      <c r="C141" s="143" t="s">
        <v>77</v>
      </c>
      <c r="D141" s="144"/>
      <c r="E141" s="145"/>
      <c r="F141" s="146">
        <v>123377</v>
      </c>
      <c r="G141" s="146">
        <v>120721</v>
      </c>
      <c r="H141" s="147">
        <v>2657</v>
      </c>
      <c r="I141" s="148" t="s">
        <v>101</v>
      </c>
      <c r="J141" s="122"/>
      <c r="L141" s="4"/>
      <c r="M141" s="122"/>
      <c r="N141" s="117"/>
      <c r="O141" s="141"/>
      <c r="P141" s="141"/>
      <c r="Q141" s="141"/>
    </row>
    <row r="142" spans="1:17" ht="12.75">
      <c r="A142" s="130"/>
      <c r="B142" s="142">
        <v>27</v>
      </c>
      <c r="C142" s="143" t="s">
        <v>78</v>
      </c>
      <c r="D142" s="144"/>
      <c r="E142" s="145"/>
      <c r="F142" s="146">
        <v>51801</v>
      </c>
      <c r="G142" s="146">
        <v>51801</v>
      </c>
      <c r="H142" s="147" t="s">
        <v>101</v>
      </c>
      <c r="I142" s="148" t="s">
        <v>101</v>
      </c>
      <c r="J142" s="122"/>
      <c r="L142" s="4"/>
      <c r="M142" s="122"/>
      <c r="N142" s="117"/>
      <c r="O142" s="141"/>
      <c r="P142" s="141"/>
      <c r="Q142" s="141"/>
    </row>
    <row r="143" spans="1:17" ht="12.75">
      <c r="A143" s="130"/>
      <c r="B143" s="142">
        <v>28</v>
      </c>
      <c r="C143" s="143" t="s">
        <v>79</v>
      </c>
      <c r="D143" s="144"/>
      <c r="E143" s="145"/>
      <c r="F143" s="146">
        <v>40726</v>
      </c>
      <c r="G143" s="146">
        <v>40726</v>
      </c>
      <c r="H143" s="147" t="s">
        <v>101</v>
      </c>
      <c r="I143" s="148" t="s">
        <v>101</v>
      </c>
      <c r="J143" s="122"/>
      <c r="L143" s="4"/>
      <c r="M143" s="122"/>
      <c r="N143" s="117"/>
      <c r="O143" s="141"/>
      <c r="P143" s="141"/>
      <c r="Q143" s="141"/>
    </row>
    <row r="144" spans="1:17" ht="12.75">
      <c r="A144" s="130"/>
      <c r="B144" s="142">
        <v>29</v>
      </c>
      <c r="C144" s="143" t="s">
        <v>80</v>
      </c>
      <c r="D144" s="144"/>
      <c r="E144" s="145"/>
      <c r="F144" s="146">
        <v>34729</v>
      </c>
      <c r="G144" s="146">
        <v>21874</v>
      </c>
      <c r="H144" s="147">
        <v>12855</v>
      </c>
      <c r="I144" s="148" t="s">
        <v>101</v>
      </c>
      <c r="J144" s="122"/>
      <c r="L144" s="4"/>
      <c r="M144" s="122"/>
      <c r="N144" s="117"/>
      <c r="O144" s="141"/>
      <c r="P144" s="141"/>
      <c r="Q144" s="141"/>
    </row>
    <row r="145" spans="1:17" ht="12.75">
      <c r="A145" s="130"/>
      <c r="B145" s="142">
        <v>30</v>
      </c>
      <c r="C145" s="143" t="s">
        <v>81</v>
      </c>
      <c r="D145" s="144"/>
      <c r="E145" s="145"/>
      <c r="F145" s="146">
        <v>11099</v>
      </c>
      <c r="G145" s="146">
        <v>10987</v>
      </c>
      <c r="H145" s="147" t="s">
        <v>101</v>
      </c>
      <c r="I145" s="148">
        <v>112</v>
      </c>
      <c r="J145" s="122"/>
      <c r="L145" s="4"/>
      <c r="M145" s="122"/>
      <c r="N145" s="117"/>
      <c r="O145" s="141"/>
      <c r="P145" s="141"/>
      <c r="Q145" s="141"/>
    </row>
    <row r="146" spans="1:17" ht="12.75">
      <c r="A146" s="130"/>
      <c r="B146" s="142">
        <v>31</v>
      </c>
      <c r="C146" s="143" t="s">
        <v>83</v>
      </c>
      <c r="D146" s="144"/>
      <c r="E146" s="145"/>
      <c r="F146" s="146">
        <v>8900</v>
      </c>
      <c r="G146" s="146">
        <v>7264</v>
      </c>
      <c r="H146" s="147">
        <v>1636</v>
      </c>
      <c r="I146" s="148" t="s">
        <v>101</v>
      </c>
      <c r="J146" s="122"/>
      <c r="L146" s="4"/>
      <c r="M146" s="122"/>
      <c r="N146" s="117"/>
      <c r="O146" s="141"/>
      <c r="P146" s="141"/>
      <c r="Q146" s="141"/>
    </row>
    <row r="147" spans="1:17" ht="12.75">
      <c r="A147" s="130"/>
      <c r="B147" s="142">
        <v>32</v>
      </c>
      <c r="C147" s="143" t="s">
        <v>82</v>
      </c>
      <c r="D147" s="144"/>
      <c r="E147" s="145"/>
      <c r="F147" s="146">
        <v>2810</v>
      </c>
      <c r="G147" s="146">
        <v>30</v>
      </c>
      <c r="H147" s="147">
        <v>2780</v>
      </c>
      <c r="I147" s="148" t="s">
        <v>101</v>
      </c>
      <c r="J147" s="122"/>
      <c r="L147" s="4"/>
      <c r="M147" s="122"/>
      <c r="N147" s="117"/>
      <c r="O147" s="141"/>
      <c r="P147" s="141"/>
      <c r="Q147" s="141"/>
    </row>
    <row r="148" spans="1:17" ht="12.75">
      <c r="A148" s="130"/>
      <c r="B148" s="142">
        <v>33</v>
      </c>
      <c r="C148" s="143" t="s">
        <v>85</v>
      </c>
      <c r="D148" s="144"/>
      <c r="E148" s="145"/>
      <c r="F148" s="146">
        <v>1620</v>
      </c>
      <c r="G148" s="146" t="s">
        <v>101</v>
      </c>
      <c r="H148" s="147">
        <v>1620</v>
      </c>
      <c r="I148" s="148" t="s">
        <v>101</v>
      </c>
      <c r="J148" s="122"/>
      <c r="L148" s="4"/>
      <c r="M148" s="122"/>
      <c r="N148" s="117"/>
      <c r="O148" s="141"/>
      <c r="P148" s="141"/>
      <c r="Q148" s="141"/>
    </row>
    <row r="149" spans="1:17" ht="12.75">
      <c r="A149" s="130"/>
      <c r="B149" s="142">
        <v>34</v>
      </c>
      <c r="C149" s="143" t="s">
        <v>86</v>
      </c>
      <c r="D149" s="144"/>
      <c r="E149" s="145"/>
      <c r="F149" s="146">
        <v>1115</v>
      </c>
      <c r="G149" s="146">
        <v>1115</v>
      </c>
      <c r="H149" s="147" t="s">
        <v>101</v>
      </c>
      <c r="I149" s="148" t="s">
        <v>101</v>
      </c>
      <c r="J149" s="122"/>
      <c r="L149" s="4"/>
      <c r="M149" s="122"/>
      <c r="N149" s="117"/>
      <c r="O149" s="141"/>
      <c r="P149" s="141"/>
      <c r="Q149" s="141"/>
    </row>
    <row r="150" spans="1:17" ht="12.75">
      <c r="A150" s="130"/>
      <c r="B150" s="142">
        <v>35</v>
      </c>
      <c r="C150" s="143" t="s">
        <v>84</v>
      </c>
      <c r="D150" s="144"/>
      <c r="E150" s="145"/>
      <c r="F150" s="146">
        <v>795</v>
      </c>
      <c r="G150" s="146">
        <v>795</v>
      </c>
      <c r="H150" s="147" t="s">
        <v>101</v>
      </c>
      <c r="I150" s="148" t="s">
        <v>101</v>
      </c>
      <c r="J150" s="122"/>
      <c r="L150" s="4"/>
      <c r="M150" s="122"/>
      <c r="N150" s="117"/>
      <c r="O150" s="141"/>
      <c r="P150" s="141"/>
      <c r="Q150" s="141"/>
    </row>
    <row r="151" spans="1:17" ht="12.75">
      <c r="A151" s="130"/>
      <c r="B151" s="142">
        <v>36</v>
      </c>
      <c r="C151" s="143" t="s">
        <v>87</v>
      </c>
      <c r="D151" s="144"/>
      <c r="E151" s="145"/>
      <c r="F151" s="146">
        <v>463</v>
      </c>
      <c r="G151" s="146">
        <v>463</v>
      </c>
      <c r="H151" s="147" t="s">
        <v>101</v>
      </c>
      <c r="I151" s="148" t="s">
        <v>101</v>
      </c>
      <c r="J151" s="122"/>
      <c r="L151" s="4"/>
      <c r="M151" s="122"/>
      <c r="N151" s="117"/>
      <c r="O151" s="141"/>
      <c r="P151" s="141"/>
      <c r="Q151" s="141"/>
    </row>
    <row r="152" spans="1:17" ht="13.5" thickBot="1">
      <c r="A152" s="130"/>
      <c r="B152" s="150">
        <v>37</v>
      </c>
      <c r="C152" s="151" t="s">
        <v>88</v>
      </c>
      <c r="D152" s="152"/>
      <c r="E152" s="153"/>
      <c r="F152" s="154">
        <v>415</v>
      </c>
      <c r="G152" s="154">
        <v>415</v>
      </c>
      <c r="H152" s="155" t="s">
        <v>101</v>
      </c>
      <c r="I152" s="156" t="s">
        <v>101</v>
      </c>
      <c r="J152" s="122"/>
      <c r="L152" s="4"/>
      <c r="M152" s="122"/>
      <c r="N152" s="117"/>
      <c r="O152" s="141"/>
      <c r="P152" s="141"/>
      <c r="Q152" s="141"/>
    </row>
    <row r="153" spans="2:14" ht="12.75">
      <c r="B153" s="138"/>
      <c r="C153" s="20"/>
      <c r="D153" s="20"/>
      <c r="E153" s="20"/>
      <c r="F153" s="78"/>
      <c r="G153" s="20"/>
      <c r="H153" s="20"/>
      <c r="I153" s="20"/>
      <c r="J153" s="20"/>
      <c r="K153" s="20"/>
      <c r="L153" s="20"/>
      <c r="M153" s="20"/>
      <c r="N153" s="20"/>
    </row>
    <row r="154" spans="2:14" ht="12.75">
      <c r="B154" s="138" t="s">
        <v>47</v>
      </c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38" t="s">
        <v>48</v>
      </c>
      <c r="C155" s="138"/>
      <c r="D155" s="138"/>
      <c r="E155" s="138"/>
      <c r="F155" s="157"/>
      <c r="G155" s="138"/>
      <c r="H155" s="138"/>
      <c r="I155" s="138"/>
      <c r="J155" s="138"/>
      <c r="K155" s="138"/>
      <c r="L155" s="138"/>
      <c r="M155" s="138"/>
      <c r="N155" s="138"/>
    </row>
    <row r="156" spans="2:14" ht="12.75">
      <c r="B156" s="122"/>
      <c r="C156" s="138"/>
      <c r="D156" s="138"/>
      <c r="E156" s="138"/>
      <c r="F156" s="139"/>
      <c r="G156" s="138"/>
      <c r="H156" s="138"/>
      <c r="I156" s="138"/>
      <c r="J156" s="138"/>
      <c r="K156" s="138"/>
      <c r="L156" s="138"/>
      <c r="M156" s="138"/>
      <c r="N156" s="140"/>
    </row>
    <row r="157" spans="2:14" ht="12.75">
      <c r="B157" s="122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40"/>
    </row>
    <row r="158" spans="2:14" ht="12.75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20"/>
    </row>
    <row r="159" spans="2:14" ht="12.75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="20" customFormat="1" ht="12.75">
      <c r="A162" s="1"/>
    </row>
    <row r="163" spans="1:17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158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 customHeight="1">
      <c r="A171" s="102"/>
      <c r="B171" s="377"/>
      <c r="C171" s="377"/>
      <c r="D171" s="377"/>
      <c r="E171" s="377"/>
      <c r="F171" s="377"/>
      <c r="G171" s="377"/>
      <c r="H171" s="377"/>
      <c r="I171" s="377"/>
      <c r="J171" s="377"/>
      <c r="K171" s="377"/>
      <c r="L171" s="377"/>
      <c r="M171" s="377"/>
      <c r="N171" s="27"/>
      <c r="O171" s="27"/>
      <c r="P171" s="27"/>
      <c r="Q171" s="27"/>
    </row>
    <row r="172" spans="1:17" ht="12.75">
      <c r="A172" s="102"/>
      <c r="B172" s="125"/>
      <c r="C172" s="125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27"/>
      <c r="O172" s="27"/>
      <c r="P172" s="27"/>
      <c r="Q172" s="27"/>
    </row>
    <row r="173" spans="1:17" ht="12.75" customHeight="1">
      <c r="A173" s="102"/>
      <c r="B173" s="399"/>
      <c r="C173" s="158"/>
      <c r="D173" s="159"/>
      <c r="E173" s="159"/>
      <c r="F173" s="159"/>
      <c r="G173" s="159"/>
      <c r="H173" s="159"/>
      <c r="I173" s="159"/>
      <c r="J173" s="159"/>
      <c r="K173" s="159"/>
      <c r="L173" s="160"/>
      <c r="M173" s="160"/>
      <c r="N173" s="27"/>
      <c r="O173" s="27"/>
      <c r="P173" s="27"/>
      <c r="Q173" s="27"/>
    </row>
    <row r="174" spans="1:17" ht="12.75">
      <c r="A174" s="102"/>
      <c r="B174" s="399"/>
      <c r="C174" s="158"/>
      <c r="D174" s="159"/>
      <c r="E174" s="159"/>
      <c r="F174" s="159"/>
      <c r="G174" s="159"/>
      <c r="H174" s="159"/>
      <c r="I174" s="159"/>
      <c r="J174" s="159"/>
      <c r="K174" s="159"/>
      <c r="L174" s="160"/>
      <c r="M174" s="160"/>
      <c r="N174" s="27"/>
      <c r="O174" s="27"/>
      <c r="P174" s="27"/>
      <c r="Q174" s="27"/>
    </row>
    <row r="175" spans="1:17" ht="12.75">
      <c r="A175" s="102"/>
      <c r="B175" s="399"/>
      <c r="C175" s="158"/>
      <c r="D175" s="159"/>
      <c r="E175" s="159"/>
      <c r="F175" s="159"/>
      <c r="G175" s="159"/>
      <c r="H175" s="159"/>
      <c r="I175" s="159"/>
      <c r="J175" s="159"/>
      <c r="K175" s="159"/>
      <c r="L175" s="160"/>
      <c r="M175" s="160"/>
      <c r="N175" s="27"/>
      <c r="O175" s="27"/>
      <c r="P175" s="27"/>
      <c r="Q175" s="27"/>
    </row>
    <row r="176" spans="1:17" ht="12.75">
      <c r="A176" s="102"/>
      <c r="B176" s="399"/>
      <c r="C176" s="158"/>
      <c r="D176" s="159"/>
      <c r="E176" s="159"/>
      <c r="F176" s="159"/>
      <c r="G176" s="159"/>
      <c r="H176" s="159"/>
      <c r="I176" s="159"/>
      <c r="J176" s="159"/>
      <c r="K176" s="159"/>
      <c r="L176" s="160"/>
      <c r="M176" s="160"/>
      <c r="N176" s="27"/>
      <c r="O176" s="27"/>
      <c r="P176" s="27"/>
      <c r="Q176" s="27"/>
    </row>
    <row r="177" spans="1:17" ht="12.75">
      <c r="A177" s="102"/>
      <c r="B177" s="399"/>
      <c r="C177" s="158"/>
      <c r="D177" s="159"/>
      <c r="E177" s="159"/>
      <c r="F177" s="159"/>
      <c r="G177" s="159"/>
      <c r="H177" s="159"/>
      <c r="I177" s="159"/>
      <c r="J177" s="159"/>
      <c r="K177" s="159"/>
      <c r="L177" s="160"/>
      <c r="M177" s="160"/>
      <c r="N177" s="27"/>
      <c r="O177" s="27"/>
      <c r="P177" s="27"/>
      <c r="Q177" s="27"/>
    </row>
    <row r="178" spans="1:17" ht="12.75">
      <c r="A178" s="102"/>
      <c r="B178" s="399"/>
      <c r="C178" s="158"/>
      <c r="D178" s="159"/>
      <c r="E178" s="159"/>
      <c r="F178" s="159"/>
      <c r="G178" s="159"/>
      <c r="H178" s="159"/>
      <c r="I178" s="159"/>
      <c r="J178" s="159"/>
      <c r="K178" s="159"/>
      <c r="L178" s="160"/>
      <c r="M178" s="160"/>
      <c r="N178" s="27"/>
      <c r="O178" s="27"/>
      <c r="P178" s="27"/>
      <c r="Q178" s="27"/>
    </row>
    <row r="179" spans="1:17" ht="12.75">
      <c r="A179" s="102"/>
      <c r="B179" s="399"/>
      <c r="C179" s="158"/>
      <c r="D179" s="159"/>
      <c r="E179" s="159"/>
      <c r="F179" s="159"/>
      <c r="G179" s="159"/>
      <c r="H179" s="159"/>
      <c r="I179" s="159"/>
      <c r="J179" s="159"/>
      <c r="K179" s="159"/>
      <c r="L179" s="160"/>
      <c r="M179" s="160"/>
      <c r="N179" s="27"/>
      <c r="O179" s="27"/>
      <c r="P179" s="27"/>
      <c r="Q179" s="27"/>
    </row>
    <row r="180" spans="1:17" ht="12.75">
      <c r="A180" s="102"/>
      <c r="B180" s="399"/>
      <c r="C180" s="158"/>
      <c r="D180" s="159"/>
      <c r="E180" s="159"/>
      <c r="F180" s="159"/>
      <c r="G180" s="159"/>
      <c r="H180" s="159"/>
      <c r="I180" s="159"/>
      <c r="J180" s="159"/>
      <c r="K180" s="159"/>
      <c r="L180" s="160"/>
      <c r="M180" s="160"/>
      <c r="N180" s="27"/>
      <c r="O180" s="27"/>
      <c r="P180" s="27"/>
      <c r="Q180" s="27"/>
    </row>
    <row r="181" spans="1:17" ht="12.75">
      <c r="A181" s="102"/>
      <c r="B181" s="399"/>
      <c r="C181" s="158"/>
      <c r="D181" s="159"/>
      <c r="E181" s="159"/>
      <c r="F181" s="159"/>
      <c r="G181" s="159"/>
      <c r="H181" s="159"/>
      <c r="I181" s="159"/>
      <c r="J181" s="159"/>
      <c r="K181" s="159"/>
      <c r="L181" s="160"/>
      <c r="M181" s="160"/>
      <c r="N181" s="27"/>
      <c r="O181" s="27"/>
      <c r="P181" s="27"/>
      <c r="Q181" s="27"/>
    </row>
    <row r="182" spans="1:17" ht="12.75">
      <c r="A182" s="102"/>
      <c r="B182" s="399"/>
      <c r="C182" s="158"/>
      <c r="D182" s="159"/>
      <c r="E182" s="159"/>
      <c r="F182" s="159"/>
      <c r="G182" s="159"/>
      <c r="H182" s="159"/>
      <c r="I182" s="159"/>
      <c r="J182" s="159"/>
      <c r="K182" s="159"/>
      <c r="L182" s="160"/>
      <c r="M182" s="160"/>
      <c r="N182" s="27"/>
      <c r="O182" s="27"/>
      <c r="P182" s="27"/>
      <c r="Q182" s="27"/>
    </row>
    <row r="183" spans="1:17" ht="12.75">
      <c r="A183" s="102"/>
      <c r="B183" s="399"/>
      <c r="C183" s="158"/>
      <c r="D183" s="159"/>
      <c r="E183" s="159"/>
      <c r="F183" s="159"/>
      <c r="G183" s="159"/>
      <c r="H183" s="159"/>
      <c r="I183" s="159"/>
      <c r="J183" s="159"/>
      <c r="K183" s="159"/>
      <c r="L183" s="160"/>
      <c r="M183" s="160"/>
      <c r="N183" s="27"/>
      <c r="O183" s="27"/>
      <c r="P183" s="27"/>
      <c r="Q183" s="27"/>
    </row>
    <row r="184" spans="1:17" ht="12.75">
      <c r="A184" s="102"/>
      <c r="B184" s="399"/>
      <c r="C184" s="158"/>
      <c r="D184" s="159"/>
      <c r="E184" s="159"/>
      <c r="F184" s="159"/>
      <c r="G184" s="159"/>
      <c r="H184" s="159"/>
      <c r="I184" s="159"/>
      <c r="J184" s="159"/>
      <c r="K184" s="159"/>
      <c r="L184" s="160"/>
      <c r="M184" s="160"/>
      <c r="N184" s="27"/>
      <c r="O184" s="27"/>
      <c r="P184" s="27"/>
      <c r="Q184" s="27"/>
    </row>
    <row r="185" spans="1:17" ht="12.75">
      <c r="A185" s="102"/>
      <c r="B185" s="377"/>
      <c r="C185" s="377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27"/>
      <c r="O185" s="27"/>
      <c r="P185" s="27"/>
      <c r="Q185" s="27"/>
    </row>
    <row r="186" spans="1:17" ht="12.75">
      <c r="A186" s="102"/>
      <c r="B186" s="399"/>
      <c r="C186" s="158"/>
      <c r="D186" s="159"/>
      <c r="E186" s="159"/>
      <c r="F186" s="159"/>
      <c r="G186" s="159"/>
      <c r="H186" s="159"/>
      <c r="I186" s="159"/>
      <c r="J186" s="159"/>
      <c r="K186" s="159"/>
      <c r="L186" s="160"/>
      <c r="M186" s="160"/>
      <c r="N186" s="27"/>
      <c r="O186" s="27"/>
      <c r="P186" s="27"/>
      <c r="Q186" s="27"/>
    </row>
    <row r="187" spans="1:17" ht="12.75">
      <c r="A187" s="102"/>
      <c r="B187" s="399"/>
      <c r="C187" s="158"/>
      <c r="D187" s="159"/>
      <c r="E187" s="159"/>
      <c r="F187" s="159"/>
      <c r="G187" s="159"/>
      <c r="H187" s="159"/>
      <c r="I187" s="159"/>
      <c r="J187" s="159"/>
      <c r="K187" s="159"/>
      <c r="L187" s="160"/>
      <c r="M187" s="160"/>
      <c r="N187" s="27"/>
      <c r="O187" s="27"/>
      <c r="P187" s="27"/>
      <c r="Q187" s="27"/>
    </row>
    <row r="188" spans="1:17" ht="12.75">
      <c r="A188" s="102"/>
      <c r="B188" s="399"/>
      <c r="C188" s="158"/>
      <c r="D188" s="159"/>
      <c r="E188" s="159"/>
      <c r="F188" s="159"/>
      <c r="G188" s="159"/>
      <c r="H188" s="159"/>
      <c r="I188" s="159"/>
      <c r="J188" s="159"/>
      <c r="K188" s="159"/>
      <c r="L188" s="160"/>
      <c r="M188" s="160"/>
      <c r="N188" s="27"/>
      <c r="O188" s="27"/>
      <c r="P188" s="27"/>
      <c r="Q188" s="27"/>
    </row>
    <row r="189" spans="1:17" ht="12.75">
      <c r="A189" s="102"/>
      <c r="B189" s="399"/>
      <c r="C189" s="158"/>
      <c r="D189" s="159"/>
      <c r="E189" s="159"/>
      <c r="F189" s="159"/>
      <c r="G189" s="159"/>
      <c r="H189" s="159"/>
      <c r="I189" s="159"/>
      <c r="J189" s="159"/>
      <c r="K189" s="159"/>
      <c r="L189" s="160"/>
      <c r="M189" s="160"/>
      <c r="N189" s="27"/>
      <c r="O189" s="27"/>
      <c r="P189" s="27"/>
      <c r="Q189" s="27"/>
    </row>
    <row r="190" spans="1:17" ht="12.75">
      <c r="A190" s="102"/>
      <c r="B190" s="399"/>
      <c r="C190" s="158"/>
      <c r="D190" s="159"/>
      <c r="E190" s="159"/>
      <c r="F190" s="159"/>
      <c r="G190" s="159"/>
      <c r="H190" s="159"/>
      <c r="I190" s="159"/>
      <c r="J190" s="159"/>
      <c r="K190" s="159"/>
      <c r="L190" s="160"/>
      <c r="M190" s="160"/>
      <c r="N190" s="27"/>
      <c r="O190" s="27"/>
      <c r="P190" s="27"/>
      <c r="Q190" s="27"/>
    </row>
    <row r="191" spans="1:17" ht="12.75">
      <c r="A191" s="102"/>
      <c r="B191" s="399"/>
      <c r="C191" s="158"/>
      <c r="D191" s="159"/>
      <c r="E191" s="159"/>
      <c r="F191" s="159"/>
      <c r="G191" s="159"/>
      <c r="H191" s="159"/>
      <c r="I191" s="159"/>
      <c r="J191" s="159"/>
      <c r="K191" s="159"/>
      <c r="L191" s="160"/>
      <c r="M191" s="160"/>
      <c r="N191" s="27"/>
      <c r="O191" s="27"/>
      <c r="P191" s="27"/>
      <c r="Q191" s="27"/>
    </row>
    <row r="192" spans="1:17" ht="12.75">
      <c r="A192" s="102"/>
      <c r="B192" s="399"/>
      <c r="C192" s="158"/>
      <c r="D192" s="159"/>
      <c r="E192" s="159"/>
      <c r="F192" s="159"/>
      <c r="G192" s="159"/>
      <c r="H192" s="159"/>
      <c r="I192" s="159"/>
      <c r="J192" s="159"/>
      <c r="K192" s="159"/>
      <c r="L192" s="160"/>
      <c r="M192" s="160"/>
      <c r="N192" s="27"/>
      <c r="O192" s="27"/>
      <c r="P192" s="27"/>
      <c r="Q192" s="27"/>
    </row>
    <row r="193" spans="1:17" ht="12.75">
      <c r="A193" s="102"/>
      <c r="B193" s="399"/>
      <c r="C193" s="158"/>
      <c r="D193" s="159"/>
      <c r="E193" s="159"/>
      <c r="F193" s="159"/>
      <c r="G193" s="159"/>
      <c r="H193" s="159"/>
      <c r="I193" s="159"/>
      <c r="J193" s="159"/>
      <c r="K193" s="159"/>
      <c r="L193" s="160"/>
      <c r="M193" s="160"/>
      <c r="N193" s="27"/>
      <c r="O193" s="27"/>
      <c r="P193" s="27"/>
      <c r="Q193" s="27"/>
    </row>
    <row r="194" spans="1:17" ht="12.75">
      <c r="A194" s="102"/>
      <c r="B194" s="399"/>
      <c r="C194" s="158"/>
      <c r="D194" s="159"/>
      <c r="E194" s="159"/>
      <c r="F194" s="159"/>
      <c r="G194" s="159"/>
      <c r="H194" s="159"/>
      <c r="I194" s="159"/>
      <c r="J194" s="159"/>
      <c r="K194" s="159"/>
      <c r="L194" s="160"/>
      <c r="M194" s="160"/>
      <c r="N194" s="27"/>
      <c r="O194" s="27"/>
      <c r="P194" s="27"/>
      <c r="Q194" s="27"/>
    </row>
    <row r="195" spans="1:17" ht="12.75">
      <c r="A195" s="102"/>
      <c r="B195" s="399"/>
      <c r="C195" s="158"/>
      <c r="D195" s="159"/>
      <c r="E195" s="159"/>
      <c r="F195" s="159"/>
      <c r="G195" s="159"/>
      <c r="H195" s="159"/>
      <c r="I195" s="159"/>
      <c r="J195" s="159"/>
      <c r="K195" s="159"/>
      <c r="L195" s="160"/>
      <c r="M195" s="160"/>
      <c r="N195" s="27"/>
      <c r="O195" s="27"/>
      <c r="P195" s="27"/>
      <c r="Q195" s="27"/>
    </row>
    <row r="196" spans="1:17" ht="12.75">
      <c r="A196" s="102"/>
      <c r="B196" s="399"/>
      <c r="C196" s="158"/>
      <c r="D196" s="159"/>
      <c r="E196" s="159"/>
      <c r="F196" s="159"/>
      <c r="G196" s="159"/>
      <c r="H196" s="159"/>
      <c r="I196" s="159"/>
      <c r="J196" s="159"/>
      <c r="K196" s="159"/>
      <c r="L196" s="160"/>
      <c r="M196" s="160"/>
      <c r="N196" s="27"/>
      <c r="O196" s="27"/>
      <c r="P196" s="27"/>
      <c r="Q196" s="27"/>
    </row>
    <row r="197" spans="1:17" ht="12.75">
      <c r="A197" s="102"/>
      <c r="B197" s="399"/>
      <c r="C197" s="158"/>
      <c r="D197" s="159"/>
      <c r="E197" s="159"/>
      <c r="F197" s="159"/>
      <c r="G197" s="159"/>
      <c r="H197" s="159"/>
      <c r="I197" s="159"/>
      <c r="J197" s="159"/>
      <c r="K197" s="159"/>
      <c r="L197" s="160"/>
      <c r="M197" s="160"/>
      <c r="N197" s="27"/>
      <c r="O197" s="27"/>
      <c r="P197" s="27"/>
      <c r="Q197" s="27"/>
    </row>
    <row r="198" spans="1:17" ht="12.75">
      <c r="A198" s="102"/>
      <c r="B198" s="377"/>
      <c r="C198" s="377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27"/>
      <c r="O198" s="27"/>
      <c r="P198" s="27"/>
      <c r="Q198" s="27"/>
    </row>
    <row r="199" spans="1:17" ht="12.75">
      <c r="A199" s="102"/>
      <c r="B199" s="400"/>
      <c r="C199" s="376"/>
      <c r="D199" s="376"/>
      <c r="E199" s="376"/>
      <c r="F199" s="376"/>
      <c r="G199" s="376"/>
      <c r="H199" s="376"/>
      <c r="I199" s="376"/>
      <c r="J199" s="376"/>
      <c r="K199" s="376"/>
      <c r="L199" s="376"/>
      <c r="M199" s="376"/>
      <c r="N199" s="27"/>
      <c r="O199" s="27"/>
      <c r="P199" s="27"/>
      <c r="Q199" s="27"/>
    </row>
    <row r="200" spans="1:17" ht="12.75">
      <c r="A200" s="102"/>
      <c r="B200" s="400"/>
      <c r="C200" s="376"/>
      <c r="D200" s="376"/>
      <c r="E200" s="376"/>
      <c r="F200" s="376"/>
      <c r="G200" s="376"/>
      <c r="H200" s="376"/>
      <c r="I200" s="376"/>
      <c r="J200" s="376"/>
      <c r="K200" s="376"/>
      <c r="L200" s="376"/>
      <c r="M200" s="376"/>
      <c r="N200" s="27"/>
      <c r="O200" s="27"/>
      <c r="P200" s="27"/>
      <c r="Q200" s="27"/>
    </row>
    <row r="201" spans="1:17" ht="12.75">
      <c r="A201" s="102"/>
      <c r="B201" s="400"/>
      <c r="C201" s="376"/>
      <c r="D201" s="376"/>
      <c r="E201" s="376"/>
      <c r="F201" s="376"/>
      <c r="G201" s="376"/>
      <c r="H201" s="376"/>
      <c r="I201" s="376"/>
      <c r="J201" s="376"/>
      <c r="K201" s="376"/>
      <c r="L201" s="376"/>
      <c r="M201" s="376"/>
      <c r="N201" s="27"/>
      <c r="O201" s="27"/>
      <c r="P201" s="27"/>
      <c r="Q201" s="27"/>
    </row>
    <row r="202" spans="1:17" ht="12.75">
      <c r="A202" s="102"/>
      <c r="B202" s="376"/>
      <c r="C202" s="376"/>
      <c r="D202" s="376"/>
      <c r="E202" s="376"/>
      <c r="F202" s="376"/>
      <c r="G202" s="376"/>
      <c r="H202" s="376"/>
      <c r="I202" s="376"/>
      <c r="J202" s="376"/>
      <c r="K202" s="376"/>
      <c r="L202" s="376"/>
      <c r="M202" s="376"/>
      <c r="N202" s="27"/>
      <c r="O202" s="27"/>
      <c r="P202" s="27"/>
      <c r="Q202" s="27"/>
    </row>
    <row r="203" spans="1:17" ht="12.75">
      <c r="A203" s="10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27"/>
      <c r="O203" s="27"/>
      <c r="P203" s="27"/>
      <c r="Q203" s="27"/>
    </row>
    <row r="204" spans="1:17" ht="12.75">
      <c r="A204" s="10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27"/>
      <c r="O204" s="27"/>
      <c r="P204" s="27"/>
      <c r="Q204" s="27"/>
    </row>
    <row r="205" spans="1:17" ht="12.75">
      <c r="A205" s="10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27"/>
      <c r="O205" s="27"/>
      <c r="P205" s="27"/>
      <c r="Q205" s="27"/>
    </row>
    <row r="206" spans="1:17" ht="12.75">
      <c r="A206" s="10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27"/>
      <c r="O206" s="27"/>
      <c r="P206" s="27"/>
      <c r="Q206" s="27"/>
    </row>
    <row r="207" spans="1:17" ht="12.75">
      <c r="A207" s="10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27"/>
      <c r="O207" s="27"/>
      <c r="P207" s="27"/>
      <c r="Q207" s="27"/>
    </row>
    <row r="208" spans="1:17" ht="12.75">
      <c r="A208" s="10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27"/>
      <c r="O208" s="27"/>
      <c r="P208" s="27"/>
      <c r="Q208" s="27"/>
    </row>
    <row r="209" spans="1:17" ht="12.75">
      <c r="A209" s="10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27"/>
      <c r="O209" s="27"/>
      <c r="P209" s="27"/>
      <c r="Q209" s="27"/>
    </row>
    <row r="210" spans="1:17" ht="12.75">
      <c r="A210" s="10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27"/>
      <c r="O210" s="27"/>
      <c r="P210" s="27"/>
      <c r="Q210" s="27"/>
    </row>
    <row r="211" spans="1:17" ht="12.75">
      <c r="A211" s="10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27"/>
      <c r="O211" s="27"/>
      <c r="P211" s="27"/>
      <c r="Q211" s="27"/>
    </row>
    <row r="212" spans="1:17" ht="12.75">
      <c r="A212" s="10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27"/>
      <c r="O212" s="27"/>
      <c r="P212" s="27"/>
      <c r="Q212" s="27"/>
    </row>
    <row r="213" spans="1:17" ht="12.75">
      <c r="A213" s="10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27"/>
      <c r="O213" s="27"/>
      <c r="P213" s="27"/>
      <c r="Q213" s="27"/>
    </row>
    <row r="214" spans="1:17" ht="12.75">
      <c r="A214" s="10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27"/>
      <c r="O214" s="27"/>
      <c r="P214" s="27"/>
      <c r="Q214" s="27"/>
    </row>
    <row r="215" spans="1:17" ht="12.75">
      <c r="A215" s="10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27"/>
      <c r="O215" s="27"/>
      <c r="P215" s="27"/>
      <c r="Q215" s="27"/>
    </row>
    <row r="216" spans="1:17" ht="12.75">
      <c r="A216" s="10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27"/>
      <c r="O216" s="27"/>
      <c r="P216" s="27"/>
      <c r="Q216" s="27"/>
    </row>
    <row r="217" spans="1:17" ht="12.75">
      <c r="A217" s="10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27"/>
      <c r="O217" s="27"/>
      <c r="P217" s="27"/>
      <c r="Q217" s="27"/>
    </row>
    <row r="218" spans="1:17" ht="12.75">
      <c r="A218" s="10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27"/>
      <c r="O218" s="27"/>
      <c r="P218" s="27"/>
      <c r="Q218" s="27"/>
    </row>
    <row r="219" spans="1:17" ht="12.75">
      <c r="A219" s="10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27"/>
      <c r="O219" s="27"/>
      <c r="P219" s="27"/>
      <c r="Q219" s="27"/>
    </row>
    <row r="220" spans="1:17" ht="12.75">
      <c r="A220" s="10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27"/>
      <c r="O220" s="27"/>
      <c r="P220" s="27"/>
      <c r="Q220" s="27"/>
    </row>
    <row r="221" spans="1:17" ht="12.75">
      <c r="A221" s="10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27"/>
      <c r="O221" s="27"/>
      <c r="P221" s="27"/>
      <c r="Q221" s="27"/>
    </row>
    <row r="222" spans="1:17" ht="12.75">
      <c r="A222" s="10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27"/>
      <c r="O222" s="27"/>
      <c r="P222" s="27"/>
      <c r="Q222" s="27"/>
    </row>
    <row r="223" spans="1:17" ht="12.75">
      <c r="A223" s="10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27"/>
      <c r="O223" s="27"/>
      <c r="P223" s="27"/>
      <c r="Q223" s="27"/>
    </row>
    <row r="224" spans="1:17" ht="12.75">
      <c r="A224" s="10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27"/>
      <c r="O224" s="27"/>
      <c r="P224" s="27"/>
      <c r="Q224" s="27"/>
    </row>
    <row r="225" spans="1:17" ht="12.75">
      <c r="A225" s="10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27"/>
      <c r="O225" s="27"/>
      <c r="P225" s="27"/>
      <c r="Q225" s="27"/>
    </row>
    <row r="226" spans="1:17" ht="12.75">
      <c r="A226" s="10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27"/>
      <c r="O226" s="27"/>
      <c r="P226" s="27"/>
      <c r="Q226" s="27"/>
    </row>
    <row r="227" spans="1:17" ht="12.75">
      <c r="A227" s="10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27"/>
      <c r="O227" s="27"/>
      <c r="P227" s="27"/>
      <c r="Q227" s="27"/>
    </row>
    <row r="228" spans="1:17" ht="12.75">
      <c r="A228" s="10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27"/>
      <c r="O228" s="27"/>
      <c r="P228" s="27"/>
      <c r="Q228" s="27"/>
    </row>
    <row r="229" spans="1:17" ht="12.75">
      <c r="A229" s="10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27"/>
      <c r="O229" s="27"/>
      <c r="P229" s="27"/>
      <c r="Q229" s="27"/>
    </row>
    <row r="230" spans="1:17" ht="12.75">
      <c r="A230" s="102"/>
      <c r="B230" s="162"/>
      <c r="C230" s="162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27"/>
      <c r="O230" s="27"/>
      <c r="P230" s="27"/>
      <c r="Q230" s="27"/>
    </row>
    <row r="231" spans="1:17" ht="12.75">
      <c r="A231" s="102"/>
      <c r="B231" s="162"/>
      <c r="C231" s="162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27"/>
      <c r="O231" s="27"/>
      <c r="P231" s="27"/>
      <c r="Q231" s="27"/>
    </row>
    <row r="232" spans="1:17" ht="12.75">
      <c r="A232" s="102"/>
      <c r="B232" s="162"/>
      <c r="C232" s="162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27"/>
      <c r="O232" s="27"/>
      <c r="P232" s="27"/>
      <c r="Q232" s="27"/>
    </row>
    <row r="233" spans="1:17" ht="12.75">
      <c r="A233" s="102"/>
      <c r="B233" s="401"/>
      <c r="C233" s="402"/>
      <c r="D233" s="377"/>
      <c r="E233" s="377"/>
      <c r="F233" s="377"/>
      <c r="G233" s="377"/>
      <c r="H233" s="377"/>
      <c r="I233" s="377"/>
      <c r="J233" s="377"/>
      <c r="K233" s="377"/>
      <c r="L233" s="377"/>
      <c r="M233" s="377"/>
      <c r="N233" s="27"/>
      <c r="O233" s="27"/>
      <c r="P233" s="27"/>
      <c r="Q233" s="27"/>
    </row>
    <row r="234" spans="1:17" ht="12.75">
      <c r="A234" s="102"/>
      <c r="B234" s="402"/>
      <c r="C234" s="402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27"/>
      <c r="O234" s="27"/>
      <c r="P234" s="27"/>
      <c r="Q234" s="27"/>
    </row>
    <row r="235" spans="1:17" ht="12.75" customHeight="1">
      <c r="A235" s="102"/>
      <c r="B235" s="399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 customHeight="1">
      <c r="A236" s="102"/>
      <c r="B236" s="399"/>
      <c r="C236" s="164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27"/>
      <c r="O236" s="27"/>
      <c r="P236" s="27"/>
      <c r="Q236" s="27"/>
    </row>
    <row r="237" spans="1:17" ht="13.5" customHeight="1">
      <c r="A237" s="102"/>
      <c r="B237" s="399"/>
      <c r="C237" s="164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27"/>
      <c r="O237" s="27"/>
      <c r="P237" s="27"/>
      <c r="Q237" s="27"/>
    </row>
    <row r="238" spans="1:17" ht="12.75" customHeight="1">
      <c r="A238" s="102"/>
      <c r="B238" s="399"/>
      <c r="C238" s="164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27"/>
      <c r="O238" s="27"/>
      <c r="P238" s="27"/>
      <c r="Q238" s="27"/>
    </row>
    <row r="239" spans="1:17" ht="12.75" customHeight="1">
      <c r="A239" s="102"/>
      <c r="B239" s="399"/>
      <c r="C239" s="164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27"/>
      <c r="O239" s="27"/>
      <c r="P239" s="27"/>
      <c r="Q239" s="27"/>
    </row>
    <row r="240" spans="1:17" ht="13.5" customHeight="1">
      <c r="A240" s="102"/>
      <c r="B240" s="399"/>
      <c r="C240" s="164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27"/>
      <c r="O240" s="27"/>
      <c r="P240" s="27"/>
      <c r="Q240" s="27"/>
    </row>
    <row r="241" spans="1:17" ht="12.75">
      <c r="A241" s="102"/>
      <c r="B241" s="27"/>
      <c r="C241" s="27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27"/>
      <c r="O241" s="27"/>
      <c r="P241" s="27"/>
      <c r="Q241" s="27"/>
    </row>
    <row r="242" spans="1:17" ht="12.75">
      <c r="A242" s="102"/>
      <c r="B242" s="27"/>
      <c r="C242" s="27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27"/>
      <c r="O242" s="27"/>
      <c r="P242" s="27"/>
      <c r="Q242" s="27"/>
    </row>
    <row r="243" spans="1:17" ht="12.75">
      <c r="A243" s="102"/>
      <c r="B243" s="27"/>
      <c r="C243" s="27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27"/>
      <c r="O243" s="27"/>
      <c r="P243" s="27"/>
      <c r="Q243" s="27"/>
    </row>
    <row r="244" spans="1:17" ht="12.75">
      <c r="A244" s="102"/>
      <c r="B244" s="27"/>
      <c r="C244" s="27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27"/>
      <c r="O244" s="27"/>
      <c r="P244" s="27"/>
      <c r="Q244" s="27"/>
    </row>
    <row r="245" spans="1:17" ht="12.75">
      <c r="A245" s="102"/>
      <c r="B245" s="27"/>
      <c r="C245" s="27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27"/>
      <c r="O245" s="27"/>
      <c r="P245" s="27"/>
      <c r="Q245" s="27"/>
    </row>
    <row r="246" spans="1:17" ht="12.75">
      <c r="A246" s="102"/>
      <c r="B246" s="27"/>
      <c r="C246" s="27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27"/>
      <c r="O246" s="27"/>
      <c r="P246" s="27"/>
      <c r="Q246" s="27"/>
    </row>
    <row r="247" spans="1:17" ht="12.75">
      <c r="A247" s="102"/>
      <c r="B247" s="27"/>
      <c r="C247" s="27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27"/>
      <c r="O247" s="27"/>
      <c r="P247" s="27"/>
      <c r="Q247" s="27"/>
    </row>
    <row r="248" spans="1:17" ht="12.75">
      <c r="A248" s="102"/>
      <c r="B248" s="27"/>
      <c r="C248" s="27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27"/>
      <c r="O248" s="27"/>
      <c r="P248" s="27"/>
      <c r="Q248" s="27"/>
    </row>
    <row r="249" spans="1:17" ht="12.75">
      <c r="A249" s="102"/>
      <c r="B249" s="27"/>
      <c r="C249" s="27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27"/>
      <c r="O249" s="27"/>
      <c r="P249" s="27"/>
      <c r="Q249" s="27"/>
    </row>
    <row r="250" spans="1:17" ht="12.75">
      <c r="A250" s="102"/>
      <c r="B250" s="27"/>
      <c r="C250" s="27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27"/>
      <c r="O250" s="27"/>
      <c r="P250" s="27"/>
      <c r="Q250" s="27"/>
    </row>
    <row r="251" spans="1:17" ht="12.75">
      <c r="A251" s="102"/>
      <c r="B251" s="27"/>
      <c r="C251" s="27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27"/>
      <c r="O251" s="27"/>
      <c r="P251" s="27"/>
      <c r="Q251" s="27"/>
    </row>
    <row r="252" spans="1:17" ht="12.75">
      <c r="A252" s="102"/>
      <c r="B252" s="27"/>
      <c r="C252" s="27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27"/>
      <c r="O252" s="27"/>
      <c r="P252" s="27"/>
      <c r="Q252" s="27"/>
    </row>
    <row r="253" spans="1:17" ht="12.75">
      <c r="A253" s="102"/>
      <c r="B253" s="27"/>
      <c r="C253" s="27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27"/>
      <c r="O253" s="27"/>
      <c r="P253" s="27"/>
      <c r="Q253" s="27"/>
    </row>
    <row r="254" spans="1:17" ht="12.75">
      <c r="A254" s="102"/>
      <c r="B254" s="27"/>
      <c r="C254" s="27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27"/>
      <c r="O254" s="27"/>
      <c r="P254" s="27"/>
      <c r="Q254" s="27"/>
    </row>
    <row r="255" spans="1:17" ht="12.75">
      <c r="A255" s="102"/>
      <c r="B255" s="27"/>
      <c r="C255" s="27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27"/>
      <c r="O255" s="27"/>
      <c r="P255" s="27"/>
      <c r="Q255" s="27"/>
    </row>
    <row r="256" spans="1:17" ht="12.75">
      <c r="A256" s="102"/>
      <c r="B256" s="27"/>
      <c r="C256" s="27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27"/>
      <c r="O256" s="27"/>
      <c r="P256" s="27"/>
      <c r="Q256" s="27"/>
    </row>
    <row r="257" spans="1:17" ht="12.75">
      <c r="A257" s="102"/>
      <c r="B257" s="27"/>
      <c r="C257" s="27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27"/>
      <c r="O257" s="27"/>
      <c r="P257" s="27"/>
      <c r="Q257" s="27"/>
    </row>
    <row r="258" spans="1:17" ht="12.75">
      <c r="A258" s="102"/>
      <c r="B258" s="27"/>
      <c r="C258" s="27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27"/>
      <c r="O258" s="27"/>
      <c r="P258" s="27"/>
      <c r="Q258" s="27"/>
    </row>
    <row r="259" spans="1:17" ht="12.75">
      <c r="A259" s="102"/>
      <c r="B259" s="27"/>
      <c r="C259" s="27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27"/>
      <c r="O259" s="27"/>
      <c r="P259" s="27"/>
      <c r="Q259" s="27"/>
    </row>
    <row r="260" spans="1:17" ht="12.75">
      <c r="A260" s="102"/>
      <c r="B260" s="27"/>
      <c r="C260" s="27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27"/>
      <c r="O260" s="27"/>
      <c r="P260" s="27"/>
      <c r="Q260" s="27"/>
    </row>
    <row r="261" spans="1:17" ht="12.75">
      <c r="A261" s="102"/>
      <c r="B261" s="27"/>
      <c r="C261" s="27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27"/>
      <c r="O261" s="27"/>
      <c r="P261" s="27"/>
      <c r="Q261" s="27"/>
    </row>
    <row r="262" spans="1:17" ht="12.75">
      <c r="A262" s="102"/>
      <c r="B262" s="27"/>
      <c r="C262" s="27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27"/>
      <c r="O262" s="27"/>
      <c r="P262" s="27"/>
      <c r="Q262" s="27"/>
    </row>
    <row r="263" spans="1:17" ht="12.75">
      <c r="A263" s="102"/>
      <c r="B263" s="27"/>
      <c r="C263" s="27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27"/>
      <c r="O263" s="27"/>
      <c r="P263" s="27"/>
      <c r="Q263" s="27"/>
    </row>
    <row r="264" spans="1:17" ht="12.75">
      <c r="A264" s="102"/>
      <c r="B264" s="27"/>
      <c r="C264" s="27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27"/>
      <c r="O264" s="27"/>
      <c r="P264" s="27"/>
      <c r="Q264" s="27"/>
    </row>
    <row r="265" spans="1:17" ht="12.75">
      <c r="A265" s="102"/>
      <c r="B265" s="27"/>
      <c r="C265" s="27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27"/>
      <c r="O265" s="27"/>
      <c r="P265" s="27"/>
      <c r="Q265" s="27"/>
    </row>
    <row r="266" spans="1:17" ht="12.75">
      <c r="A266" s="102"/>
      <c r="B266" s="27"/>
      <c r="C266" s="27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27"/>
      <c r="O266" s="27"/>
      <c r="P266" s="27"/>
      <c r="Q266" s="27"/>
    </row>
    <row r="267" spans="1:17" ht="12.75">
      <c r="A267" s="102"/>
      <c r="B267" s="27"/>
      <c r="C267" s="27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27"/>
      <c r="O267" s="27"/>
      <c r="P267" s="27"/>
      <c r="Q267" s="27"/>
    </row>
    <row r="268" spans="1:17" ht="12.75">
      <c r="A268" s="102"/>
      <c r="B268" s="27"/>
      <c r="C268" s="27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27"/>
      <c r="O268" s="27"/>
      <c r="P268" s="27"/>
      <c r="Q268" s="27"/>
    </row>
    <row r="269" spans="1:17" ht="12.75">
      <c r="A269" s="102"/>
      <c r="B269" s="27"/>
      <c r="C269" s="27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27"/>
      <c r="O269" s="27"/>
      <c r="P269" s="27"/>
      <c r="Q269" s="27"/>
    </row>
    <row r="270" spans="1:17" ht="12.75">
      <c r="A270" s="102"/>
      <c r="B270" s="27"/>
      <c r="C270" s="27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27"/>
      <c r="O270" s="27"/>
      <c r="P270" s="27"/>
      <c r="Q270" s="27"/>
    </row>
    <row r="271" spans="1:17" ht="12.75">
      <c r="A271" s="102"/>
      <c r="B271" s="27"/>
      <c r="C271" s="27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27"/>
      <c r="O271" s="27"/>
      <c r="P271" s="27"/>
      <c r="Q271" s="27"/>
    </row>
    <row r="272" spans="1:17" ht="12.75">
      <c r="A272" s="102"/>
      <c r="B272" s="27"/>
      <c r="C272" s="27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27"/>
      <c r="O272" s="27"/>
      <c r="P272" s="27"/>
      <c r="Q272" s="27"/>
    </row>
    <row r="273" spans="1:17" ht="12.75">
      <c r="A273" s="102"/>
      <c r="B273" s="27"/>
      <c r="C273" s="27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27"/>
      <c r="O273" s="27"/>
      <c r="P273" s="27"/>
      <c r="Q273" s="27"/>
    </row>
    <row r="274" spans="1:17" ht="12.75">
      <c r="A274" s="102"/>
      <c r="B274" s="27"/>
      <c r="C274" s="27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27"/>
      <c r="O274" s="27"/>
      <c r="P274" s="27"/>
      <c r="Q274" s="27"/>
    </row>
    <row r="275" spans="1:17" ht="12.75">
      <c r="A275" s="102"/>
      <c r="B275" s="27"/>
      <c r="C275" s="27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27"/>
      <c r="O275" s="27"/>
      <c r="P275" s="27"/>
      <c r="Q275" s="27"/>
    </row>
    <row r="276" spans="1:17" ht="12.75">
      <c r="A276" s="102"/>
      <c r="B276" s="27"/>
      <c r="C276" s="27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27"/>
      <c r="O276" s="27"/>
      <c r="P276" s="27"/>
      <c r="Q276" s="27"/>
    </row>
    <row r="277" spans="1:17" ht="12.75">
      <c r="A277" s="102"/>
      <c r="B277" s="27"/>
      <c r="C277" s="27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27"/>
      <c r="O277" s="27"/>
      <c r="P277" s="27"/>
      <c r="Q277" s="27"/>
    </row>
    <row r="278" spans="1:17" ht="12.75">
      <c r="A278" s="102"/>
      <c r="B278" s="27"/>
      <c r="C278" s="27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27"/>
      <c r="O278" s="27"/>
      <c r="P278" s="27"/>
      <c r="Q278" s="27"/>
    </row>
    <row r="279" spans="1:17" ht="12.75">
      <c r="A279" s="102"/>
      <c r="B279" s="27"/>
      <c r="C279" s="27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27"/>
      <c r="O279" s="27"/>
      <c r="P279" s="27"/>
      <c r="Q279" s="27"/>
    </row>
    <row r="280" spans="1:17" ht="12.75">
      <c r="A280" s="102"/>
      <c r="B280" s="27"/>
      <c r="C280" s="27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27"/>
      <c r="O280" s="27"/>
      <c r="P280" s="27"/>
      <c r="Q280" s="27"/>
    </row>
    <row r="281" spans="1:17" ht="12.75">
      <c r="A281" s="102"/>
      <c r="B281" s="27"/>
      <c r="C281" s="27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27"/>
      <c r="O281" s="27"/>
      <c r="P281" s="27"/>
      <c r="Q281" s="27"/>
    </row>
    <row r="282" spans="1:17" ht="12.75">
      <c r="A282" s="102"/>
      <c r="B282" s="27"/>
      <c r="C282" s="27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27"/>
      <c r="O282" s="27"/>
      <c r="P282" s="27"/>
      <c r="Q282" s="27"/>
    </row>
    <row r="283" spans="1:17" ht="12.75">
      <c r="A283" s="102"/>
      <c r="B283" s="27"/>
      <c r="C283" s="27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27"/>
      <c r="O283" s="27"/>
      <c r="P283" s="27"/>
      <c r="Q283" s="27"/>
    </row>
    <row r="284" spans="1:17" ht="12.75">
      <c r="A284" s="102"/>
      <c r="B284" s="27"/>
      <c r="C284" s="27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27"/>
      <c r="O284" s="27"/>
      <c r="P284" s="27"/>
      <c r="Q284" s="27"/>
    </row>
    <row r="285" spans="1:17" ht="12.75">
      <c r="A285" s="102"/>
      <c r="B285" s="27"/>
      <c r="C285" s="27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27"/>
      <c r="O285" s="27"/>
      <c r="P285" s="27"/>
      <c r="Q285" s="27"/>
    </row>
    <row r="286" spans="1:17" ht="12.75">
      <c r="A286" s="102"/>
      <c r="B286" s="27"/>
      <c r="C286" s="27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27"/>
      <c r="O286" s="27"/>
      <c r="P286" s="27"/>
      <c r="Q286" s="27"/>
    </row>
    <row r="287" spans="1:17" ht="12.75">
      <c r="A287" s="102"/>
      <c r="B287" s="27"/>
      <c r="C287" s="27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27"/>
      <c r="O287" s="27"/>
      <c r="P287" s="27"/>
      <c r="Q287" s="27"/>
    </row>
    <row r="288" spans="1:17" ht="12.75">
      <c r="A288" s="102"/>
      <c r="B288" s="27"/>
      <c r="C288" s="27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27"/>
      <c r="O288" s="27"/>
      <c r="P288" s="27"/>
      <c r="Q288" s="27"/>
    </row>
    <row r="289" spans="1:17" ht="12.75">
      <c r="A289" s="102"/>
      <c r="B289" s="27"/>
      <c r="C289" s="27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27"/>
      <c r="O289" s="27"/>
      <c r="P289" s="27"/>
      <c r="Q289" s="27"/>
    </row>
    <row r="290" spans="1:17" ht="12.75">
      <c r="A290" s="102"/>
      <c r="B290" s="27"/>
      <c r="C290" s="27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27"/>
      <c r="O290" s="27"/>
      <c r="P290" s="27"/>
      <c r="Q290" s="27"/>
    </row>
    <row r="291" spans="1:17" ht="12.75">
      <c r="A291" s="102"/>
      <c r="B291" s="27"/>
      <c r="C291" s="27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27"/>
      <c r="O291" s="27"/>
      <c r="P291" s="27"/>
      <c r="Q291" s="27"/>
    </row>
    <row r="292" spans="1:17" ht="12.75">
      <c r="A292" s="102"/>
      <c r="B292" s="158"/>
      <c r="C292" s="27"/>
      <c r="D292" s="27"/>
      <c r="E292" s="27"/>
      <c r="F292" s="27"/>
      <c r="G292" s="27"/>
      <c r="H292" s="163"/>
      <c r="I292" s="163"/>
      <c r="J292" s="163"/>
      <c r="K292" s="163"/>
      <c r="L292" s="163"/>
      <c r="M292" s="163"/>
      <c r="N292" s="163"/>
      <c r="O292" s="27"/>
      <c r="P292" s="27"/>
      <c r="Q292" s="27"/>
    </row>
    <row r="293" spans="1:17" ht="12.75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102"/>
      <c r="B295" s="376"/>
      <c r="C295" s="376"/>
      <c r="D295" s="376"/>
      <c r="E295" s="376"/>
      <c r="F295" s="376"/>
      <c r="G295" s="376"/>
      <c r="H295" s="376"/>
      <c r="I295" s="376"/>
      <c r="J295" s="376"/>
      <c r="K295" s="376"/>
      <c r="L295" s="376"/>
      <c r="M295" s="376"/>
      <c r="N295" s="27"/>
      <c r="O295" s="27"/>
      <c r="P295" s="27"/>
      <c r="Q295" s="27"/>
    </row>
    <row r="296" spans="1:17" ht="12.75">
      <c r="A296" s="102"/>
      <c r="B296" s="377"/>
      <c r="C296" s="377"/>
      <c r="D296" s="378"/>
      <c r="E296" s="377"/>
      <c r="F296" s="377"/>
      <c r="G296" s="377"/>
      <c r="H296" s="377"/>
      <c r="I296" s="377"/>
      <c r="J296" s="377"/>
      <c r="K296" s="377"/>
      <c r="L296" s="377"/>
      <c r="M296" s="377"/>
      <c r="N296" s="377"/>
      <c r="O296" s="27"/>
      <c r="P296" s="27"/>
      <c r="Q296" s="27"/>
    </row>
    <row r="297" spans="1:17" ht="12.75">
      <c r="A297" s="102"/>
      <c r="B297" s="158"/>
      <c r="C297" s="158"/>
      <c r="D297" s="158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27"/>
      <c r="P297" s="27"/>
      <c r="Q297" s="27"/>
    </row>
    <row r="298" spans="1:17" ht="12.75">
      <c r="A298" s="103"/>
      <c r="B298" s="166"/>
      <c r="C298" s="166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  <c r="Q298" s="27"/>
    </row>
    <row r="299" spans="1:17" ht="12.75">
      <c r="A299" s="103"/>
      <c r="B299" s="166"/>
      <c r="C299" s="166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  <c r="Q299" s="27"/>
    </row>
    <row r="300" spans="1:17" ht="12.75">
      <c r="A300" s="103"/>
      <c r="B300" s="166"/>
      <c r="C300" s="166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6"/>
      <c r="C301" s="166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6"/>
      <c r="C302" s="166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6"/>
      <c r="C303" s="166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6"/>
      <c r="C304" s="166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6"/>
      <c r="C305" s="166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6"/>
      <c r="C306" s="166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6"/>
      <c r="C307" s="166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6"/>
      <c r="C308" s="166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6"/>
      <c r="C309" s="166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6"/>
      <c r="C310" s="166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6"/>
      <c r="C311" s="166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6"/>
      <c r="C312" s="166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6"/>
      <c r="C313" s="166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6"/>
      <c r="C314" s="166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6"/>
      <c r="C315" s="166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6"/>
      <c r="C316" s="166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6"/>
      <c r="C317" s="166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6"/>
      <c r="C318" s="166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6"/>
      <c r="C319" s="166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6"/>
      <c r="C320" s="166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2"/>
      <c r="B321" s="27"/>
      <c r="C321" s="27"/>
      <c r="D321" s="27"/>
      <c r="E321" s="27"/>
      <c r="F321" s="104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12.75">
      <c r="A322" s="102"/>
      <c r="B322" s="403"/>
      <c r="C322" s="404"/>
      <c r="D322" s="377"/>
      <c r="E322" s="377"/>
      <c r="F322" s="377"/>
      <c r="G322" s="377"/>
      <c r="H322" s="377"/>
      <c r="I322" s="377"/>
      <c r="J322" s="377"/>
      <c r="K322" s="377"/>
      <c r="L322" s="377"/>
      <c r="M322" s="377"/>
      <c r="N322" s="27"/>
      <c r="O322" s="27"/>
      <c r="P322" s="27"/>
      <c r="Q322" s="27"/>
    </row>
    <row r="323" spans="1:17" ht="12.75">
      <c r="A323" s="102"/>
      <c r="B323" s="404"/>
      <c r="C323" s="404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27"/>
      <c r="O323" s="27"/>
      <c r="P323" s="27"/>
      <c r="Q323" s="27"/>
    </row>
    <row r="324" spans="1:17" ht="12.75">
      <c r="A324" s="102"/>
      <c r="B324" s="405"/>
      <c r="C324" s="40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27"/>
      <c r="O324" s="27"/>
      <c r="P324" s="27"/>
      <c r="Q324" s="27"/>
    </row>
    <row r="325" spans="1:17" ht="12.75">
      <c r="A325" s="102"/>
      <c r="B325" s="405"/>
      <c r="C325" s="40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27"/>
      <c r="O325" s="27"/>
      <c r="P325" s="27"/>
      <c r="Q325" s="27"/>
    </row>
    <row r="326" spans="1:17" ht="12.75">
      <c r="A326" s="102"/>
      <c r="B326" s="405"/>
      <c r="C326" s="40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27"/>
      <c r="O326" s="27"/>
      <c r="P326" s="27"/>
      <c r="Q326" s="27"/>
    </row>
    <row r="327" spans="1:17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158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403"/>
      <c r="C404" s="404"/>
      <c r="D404" s="377"/>
      <c r="E404" s="377"/>
      <c r="F404" s="377"/>
      <c r="G404" s="377"/>
      <c r="H404" s="377"/>
      <c r="I404" s="377"/>
      <c r="J404" s="377"/>
      <c r="K404" s="377"/>
      <c r="L404" s="377"/>
      <c r="M404" s="377"/>
      <c r="N404" s="27"/>
      <c r="O404" s="27"/>
      <c r="P404" s="27"/>
      <c r="Q404" s="27"/>
    </row>
    <row r="405" spans="1:17" ht="12.75">
      <c r="A405" s="102"/>
      <c r="B405" s="404"/>
      <c r="C405" s="404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27"/>
      <c r="O405" s="27"/>
      <c r="P405" s="27"/>
      <c r="Q405" s="27"/>
    </row>
    <row r="406" spans="1:17" ht="12.75">
      <c r="A406" s="102"/>
      <c r="B406" s="405"/>
      <c r="C406" s="40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27"/>
      <c r="O406" s="27"/>
      <c r="P406" s="27"/>
      <c r="Q406" s="27"/>
    </row>
    <row r="407" spans="1:17" ht="12.75">
      <c r="A407" s="102"/>
      <c r="B407" s="405"/>
      <c r="C407" s="40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27"/>
      <c r="O407" s="27"/>
      <c r="P407" s="27"/>
      <c r="Q407" s="27"/>
    </row>
    <row r="408" spans="1:17" ht="12.75">
      <c r="A408" s="102"/>
      <c r="B408" s="405"/>
      <c r="C408" s="40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27"/>
      <c r="O408" s="27"/>
      <c r="P408" s="27"/>
      <c r="Q408" s="27"/>
    </row>
    <row r="409" spans="1:17" ht="12.75">
      <c r="A409" s="10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02"/>
      <c r="B410" s="376"/>
      <c r="C410" s="376"/>
      <c r="D410" s="376"/>
      <c r="E410" s="376"/>
      <c r="F410" s="376"/>
      <c r="G410" s="376"/>
      <c r="H410" s="376"/>
      <c r="I410" s="376"/>
      <c r="J410" s="376"/>
      <c r="K410" s="376"/>
      <c r="L410" s="376"/>
      <c r="M410" s="376"/>
      <c r="N410" s="27"/>
      <c r="O410" s="27"/>
      <c r="P410" s="27"/>
      <c r="Q410" s="27"/>
    </row>
    <row r="411" spans="1:17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</sheetData>
  <sheetProtection/>
  <mergeCells count="94">
    <mergeCell ref="B410:M410"/>
    <mergeCell ref="H404:I404"/>
    <mergeCell ref="J404:K404"/>
    <mergeCell ref="L404:M404"/>
    <mergeCell ref="B406:C406"/>
    <mergeCell ref="B407:C407"/>
    <mergeCell ref="B408:C408"/>
    <mergeCell ref="F404:G404"/>
    <mergeCell ref="B324:C324"/>
    <mergeCell ref="B325:C325"/>
    <mergeCell ref="B326:C326"/>
    <mergeCell ref="B404:C405"/>
    <mergeCell ref="D404:E404"/>
    <mergeCell ref="L322:M322"/>
    <mergeCell ref="B235:B237"/>
    <mergeCell ref="B238:B240"/>
    <mergeCell ref="B295:M295"/>
    <mergeCell ref="B296:D296"/>
    <mergeCell ref="E296:F296"/>
    <mergeCell ref="G296:H296"/>
    <mergeCell ref="I296:J296"/>
    <mergeCell ref="K296:L296"/>
    <mergeCell ref="M296:N296"/>
    <mergeCell ref="B322:C323"/>
    <mergeCell ref="D322:E322"/>
    <mergeCell ref="F322:G322"/>
    <mergeCell ref="H322:I322"/>
    <mergeCell ref="J322:K322"/>
    <mergeCell ref="L233:M233"/>
    <mergeCell ref="B199:M199"/>
    <mergeCell ref="B200:M200"/>
    <mergeCell ref="B201:M201"/>
    <mergeCell ref="B202:M202"/>
    <mergeCell ref="B233:C234"/>
    <mergeCell ref="D233:E233"/>
    <mergeCell ref="F233:G233"/>
    <mergeCell ref="H233:I233"/>
    <mergeCell ref="J233:K233"/>
    <mergeCell ref="J171:K171"/>
    <mergeCell ref="L171:M171"/>
    <mergeCell ref="B173:B184"/>
    <mergeCell ref="B185:C185"/>
    <mergeCell ref="B186:B197"/>
    <mergeCell ref="B198:C198"/>
    <mergeCell ref="B106:C106"/>
    <mergeCell ref="H114:I114"/>
    <mergeCell ref="B171:C171"/>
    <mergeCell ref="D171:E171"/>
    <mergeCell ref="F171:G171"/>
    <mergeCell ref="H171:I171"/>
    <mergeCell ref="B105:C105"/>
    <mergeCell ref="K75:L76"/>
    <mergeCell ref="E76:F76"/>
    <mergeCell ref="G76:H76"/>
    <mergeCell ref="I76:J76"/>
    <mergeCell ref="D101:E101"/>
    <mergeCell ref="F101:I101"/>
    <mergeCell ref="J101:K102"/>
    <mergeCell ref="B102:C103"/>
    <mergeCell ref="D102:E102"/>
    <mergeCell ref="F102:G102"/>
    <mergeCell ref="H102:I102"/>
    <mergeCell ref="B104:C104"/>
    <mergeCell ref="B62:B64"/>
    <mergeCell ref="B65:B67"/>
    <mergeCell ref="B75:D75"/>
    <mergeCell ref="E75:F75"/>
    <mergeCell ref="G75:J75"/>
    <mergeCell ref="B28:B39"/>
    <mergeCell ref="B40:C40"/>
    <mergeCell ref="B41:B52"/>
    <mergeCell ref="B53:C53"/>
    <mergeCell ref="B54:M54"/>
    <mergeCell ref="D59:E59"/>
    <mergeCell ref="F59:I59"/>
    <mergeCell ref="J59:K60"/>
    <mergeCell ref="B60:C61"/>
    <mergeCell ref="D60:E60"/>
    <mergeCell ref="F60:G60"/>
    <mergeCell ref="H60:I60"/>
    <mergeCell ref="F15:L16"/>
    <mergeCell ref="D25:E25"/>
    <mergeCell ref="F25:I25"/>
    <mergeCell ref="J25:K26"/>
    <mergeCell ref="B26:C26"/>
    <mergeCell ref="D26:E26"/>
    <mergeCell ref="F26:G26"/>
    <mergeCell ref="H26:I26"/>
    <mergeCell ref="F13:L14"/>
    <mergeCell ref="B2:M2"/>
    <mergeCell ref="N2:O2"/>
    <mergeCell ref="B6:M7"/>
    <mergeCell ref="B8:M8"/>
    <mergeCell ref="F10:M11"/>
  </mergeCells>
  <conditionalFormatting sqref="B99:L99">
    <cfRule type="expression" priority="13" dxfId="1" stopIfTrue="1">
      <formula>$E99=""</formula>
    </cfRule>
    <cfRule type="expression" priority="14" dxfId="0" stopIfTrue="1">
      <formula>"$F101="""""</formula>
    </cfRule>
  </conditionalFormatting>
  <conditionalFormatting sqref="B98:L98">
    <cfRule type="expression" priority="11" dxfId="1" stopIfTrue="1">
      <formula>$E98=""</formula>
    </cfRule>
    <cfRule type="expression" priority="12" dxfId="0" stopIfTrue="1">
      <formula>"$F101="""""</formula>
    </cfRule>
  </conditionalFormatting>
  <conditionalFormatting sqref="B97:L97">
    <cfRule type="expression" priority="9" dxfId="1" stopIfTrue="1">
      <formula>$E97=""</formula>
    </cfRule>
    <cfRule type="expression" priority="10" dxfId="0" stopIfTrue="1">
      <formula>"$F101="""""</formula>
    </cfRule>
  </conditionalFormatting>
  <conditionalFormatting sqref="B96:L96">
    <cfRule type="expression" priority="7" dxfId="1" stopIfTrue="1">
      <formula>$E96=""</formula>
    </cfRule>
    <cfRule type="expression" priority="8" dxfId="0" stopIfTrue="1">
      <formula>"$F101="""""</formula>
    </cfRule>
  </conditionalFormatting>
  <conditionalFormatting sqref="B99:L99">
    <cfRule type="expression" priority="5" dxfId="1" stopIfTrue="1">
      <formula>$E99=""</formula>
    </cfRule>
    <cfRule type="expression" priority="6" dxfId="0" stopIfTrue="1">
      <formula>"$F101="""""</formula>
    </cfRule>
  </conditionalFormatting>
  <conditionalFormatting sqref="B98:L98">
    <cfRule type="expression" priority="3" dxfId="1" stopIfTrue="1">
      <formula>$E98=""</formula>
    </cfRule>
    <cfRule type="expression" priority="4" dxfId="0" stopIfTrue="1">
      <formula>"$F101="""""</formula>
    </cfRule>
  </conditionalFormatting>
  <conditionalFormatting sqref="B97:L97">
    <cfRule type="expression" priority="1" dxfId="1" stopIfTrue="1">
      <formula>$E97=""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08" min="1" max="11" man="1"/>
    <brk id="16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2013-07-17T21:47:06Z</dcterms:created>
  <dcterms:modified xsi:type="dcterms:W3CDTF">2013-10-22T20:27:25Z</dcterms:modified>
  <cp:category/>
  <cp:version/>
  <cp:contentType/>
  <cp:contentStatus/>
</cp:coreProperties>
</file>